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LICITA\2018\EDITAIS\PE 1395.2018 SGPE 9899.2018 - Rouparia - SRP\Planilha Global\"/>
    </mc:Choice>
  </mc:AlternateContent>
  <bookViews>
    <workbookView xWindow="0" yWindow="0" windowWidth="21600" windowHeight="9600" activeTab="2"/>
  </bookViews>
  <sheets>
    <sheet name="ANEXO II" sheetId="1" r:id="rId1"/>
    <sheet name="PLANILHA AJUSTADA" sheetId="2" r:id="rId2"/>
    <sheet name="ANEXO ARP" sheetId="3" r:id="rId3"/>
  </sheets>
  <definedNames>
    <definedName name="_xlnm._FilterDatabase" localSheetId="2" hidden="1">'ANEXO ARP'!$B$2:$F$32</definedName>
    <definedName name="_xlnm._FilterDatabase" localSheetId="0" hidden="1">'ANEXO II'!$B$2:$D$34</definedName>
    <definedName name="_xlnm._FilterDatabase" localSheetId="1" hidden="1">'PLANILHA AJUSTADA'!$B$2:$F$34</definedName>
    <definedName name="_xlnm.Print_Area" localSheetId="2">'ANEXO ARP'!$A$1:$AA$23</definedName>
    <definedName name="_xlnm.Print_Area" localSheetId="0">'ANEXO II'!$A$1:$AG$25</definedName>
    <definedName name="_xlnm.Print_Area" localSheetId="1">'PLANILHA AJUSTADA'!$A$1:$AA$25</definedName>
    <definedName name="Pasta5" localSheetId="2">'ANEXO ARP'!$D$2:$F$32</definedName>
    <definedName name="Pasta5" localSheetId="0">'ANEXO II'!$C$2:$D$34</definedName>
    <definedName name="Pasta5" localSheetId="1">'PLANILHA AJUSTADA'!$D$2:$F$34</definedName>
    <definedName name="_xlnm.Print_Titles" localSheetId="2">'ANEXO ARP'!$1:$2</definedName>
    <definedName name="_xlnm.Print_Titles" localSheetId="0">'ANEXO II'!$1:$2</definedName>
    <definedName name="_xlnm.Print_Titles" localSheetId="1">'PLANILHA AJUSTADA'!$1:$2</definedName>
  </definedNames>
  <calcPr calcId="162913"/>
</workbook>
</file>

<file path=xl/calcChain.xml><?xml version="1.0" encoding="utf-8"?>
<calcChain xmlns="http://schemas.openxmlformats.org/spreadsheetml/2006/main">
  <c r="X22" i="3" l="1"/>
  <c r="Z22" i="3" s="1"/>
  <c r="X21" i="3"/>
  <c r="Z21" i="3" s="1"/>
  <c r="X20" i="3"/>
  <c r="Z20" i="3" s="1"/>
  <c r="X19" i="3"/>
  <c r="Z19" i="3" s="1"/>
  <c r="AA19" i="3" s="1"/>
  <c r="X18" i="3"/>
  <c r="Z18" i="3" s="1"/>
  <c r="AA18" i="3" s="1"/>
  <c r="X17" i="3"/>
  <c r="Z17" i="3" s="1"/>
  <c r="X16" i="3"/>
  <c r="Z16" i="3" s="1"/>
  <c r="AA16" i="3" s="1"/>
  <c r="Z15" i="3"/>
  <c r="X15" i="3"/>
  <c r="X14" i="3"/>
  <c r="Z14" i="3" s="1"/>
  <c r="X13" i="3"/>
  <c r="Z13" i="3" s="1"/>
  <c r="AA13" i="3" s="1"/>
  <c r="Z12" i="3"/>
  <c r="X12" i="3"/>
  <c r="X11" i="3"/>
  <c r="Z11" i="3" s="1"/>
  <c r="X10" i="3"/>
  <c r="Z10" i="3" s="1"/>
  <c r="X9" i="3"/>
  <c r="Z9" i="3" s="1"/>
  <c r="X8" i="3"/>
  <c r="Z8" i="3" s="1"/>
  <c r="X7" i="3"/>
  <c r="Z7" i="3" s="1"/>
  <c r="X6" i="3"/>
  <c r="Z6" i="3" s="1"/>
  <c r="X5" i="3"/>
  <c r="Z5" i="3" s="1"/>
  <c r="Z4" i="3"/>
  <c r="X4" i="3"/>
  <c r="X3" i="3"/>
  <c r="Z3" i="3" s="1"/>
  <c r="AA25" i="2"/>
  <c r="AA14" i="3" l="1"/>
  <c r="AA3" i="3"/>
  <c r="X24" i="2"/>
  <c r="Z24" i="2" s="1"/>
  <c r="Z23" i="2"/>
  <c r="X23" i="2"/>
  <c r="Z22" i="2"/>
  <c r="X22" i="2"/>
  <c r="Z21" i="2"/>
  <c r="X21" i="2"/>
  <c r="Z20" i="2"/>
  <c r="AA20" i="2" s="1"/>
  <c r="X20" i="2"/>
  <c r="X19" i="2"/>
  <c r="X18" i="2"/>
  <c r="Z17" i="2"/>
  <c r="X17" i="2"/>
  <c r="Z16" i="2"/>
  <c r="X16" i="2"/>
  <c r="Z15" i="2"/>
  <c r="X15" i="2"/>
  <c r="Z14" i="2"/>
  <c r="X14" i="2"/>
  <c r="Z13" i="2"/>
  <c r="AA13" i="2" s="1"/>
  <c r="X13" i="2"/>
  <c r="Z12" i="2"/>
  <c r="X12" i="2"/>
  <c r="Z11" i="2"/>
  <c r="X11" i="2"/>
  <c r="Z10" i="2"/>
  <c r="X10" i="2"/>
  <c r="Z9" i="2"/>
  <c r="X9" i="2"/>
  <c r="Z8" i="2"/>
  <c r="X8" i="2"/>
  <c r="Z7" i="2"/>
  <c r="X7" i="2"/>
  <c r="Z6" i="2"/>
  <c r="X6" i="2"/>
  <c r="Z5" i="2"/>
  <c r="X5" i="2"/>
  <c r="Z4" i="2"/>
  <c r="X4" i="2"/>
  <c r="Z3" i="2"/>
  <c r="X3" i="2"/>
  <c r="AA23" i="3" l="1"/>
  <c r="AA16" i="2"/>
  <c r="AA3" i="2"/>
  <c r="AA14" i="2"/>
  <c r="AA21" i="2"/>
  <c r="AE4" i="1"/>
  <c r="AE5" i="1"/>
  <c r="AE6" i="1"/>
  <c r="AE7" i="1"/>
  <c r="AE8" i="1"/>
  <c r="AE9" i="1"/>
  <c r="AE10" i="1"/>
  <c r="AE11" i="1"/>
  <c r="AE12" i="1"/>
  <c r="AE13" i="1"/>
  <c r="AE14" i="1"/>
  <c r="AE15" i="1"/>
  <c r="AE16" i="1"/>
  <c r="AE17" i="1"/>
  <c r="AE18" i="1"/>
  <c r="AE19" i="1"/>
  <c r="AE20" i="1"/>
  <c r="AE21" i="1"/>
  <c r="AE22" i="1"/>
  <c r="AE23" i="1"/>
  <c r="AE24" i="1"/>
  <c r="AE3" i="1"/>
  <c r="V21" i="1" l="1"/>
  <c r="AF21" i="1" s="1"/>
  <c r="V22" i="1"/>
  <c r="AF22" i="1" s="1"/>
  <c r="V23" i="1"/>
  <c r="AF23" i="1" s="1"/>
  <c r="V24" i="1"/>
  <c r="AF24" i="1" s="1"/>
  <c r="AG21" i="1" l="1"/>
  <c r="V4" i="1"/>
  <c r="V5" i="1"/>
  <c r="V6" i="1"/>
  <c r="V7" i="1"/>
  <c r="V8" i="1"/>
  <c r="V9" i="1"/>
  <c r="V10" i="1"/>
  <c r="V11" i="1"/>
  <c r="V12" i="1"/>
  <c r="V13" i="1"/>
  <c r="V14" i="1"/>
  <c r="V15" i="1"/>
  <c r="V16" i="1"/>
  <c r="V17" i="1"/>
  <c r="V18" i="1"/>
  <c r="V19" i="1"/>
  <c r="V20" i="1"/>
  <c r="V3" i="1"/>
  <c r="AF20" i="1" l="1"/>
  <c r="AG20" i="1" s="1"/>
  <c r="AF17" i="1" l="1"/>
  <c r="AF4" i="1"/>
  <c r="AF5" i="1"/>
  <c r="AF7" i="1"/>
  <c r="AF8" i="1"/>
  <c r="AF9" i="1"/>
  <c r="AF10" i="1"/>
  <c r="AF11" i="1"/>
  <c r="AF12" i="1"/>
  <c r="AF13" i="1"/>
  <c r="AF14" i="1"/>
  <c r="AF15" i="1"/>
  <c r="AF16" i="1"/>
  <c r="AG16" i="1" s="1"/>
  <c r="AF18" i="1"/>
  <c r="AF6" i="1"/>
  <c r="AF19" i="1"/>
  <c r="AF3" i="1"/>
  <c r="AG18" i="1" l="1"/>
  <c r="AG3" i="1"/>
  <c r="AG14" i="1"/>
  <c r="AG13" i="1"/>
  <c r="AG25" i="1" l="1"/>
</calcChain>
</file>

<file path=xl/connections.xml><?xml version="1.0" encoding="utf-8"?>
<connections xmlns="http://schemas.openxmlformats.org/spreadsheetml/2006/main">
  <connection id="1" name="Pasta5" type="6" refreshedVersion="3" background="1" saveData="1">
    <textPr sourceFile="C:\Documents and Settings\Mauro\Meus documentos\Pasta5.txt" decimal="," thousands="." consecutive="1" delimiter=")">
      <textFields count="3">
        <textField/>
        <textField/>
        <textField/>
      </textFields>
    </textPr>
  </connection>
  <connection id="2" name="Pasta51" type="6" refreshedVersion="3" background="1" saveData="1">
    <textPr sourceFile="C:\Documents and Settings\Mauro\Meus documentos\Pasta5.txt" decimal="," thousands="." consecutive="1" delimiter=")">
      <textFields count="3">
        <textField/>
        <textField/>
        <textField/>
      </textFields>
    </textPr>
  </connection>
  <connection id="3" name="Pasta511" type="6" refreshedVersion="3" background="1" saveData="1">
    <textPr sourceFile="C:\Documents and Settings\Mauro\Meus documentos\Pasta5.txt" decimal="," thousands="." consecutive="1" delimiter=")">
      <textFields count="3">
        <textField/>
        <textField/>
        <textField/>
      </textFields>
    </textPr>
  </connection>
</connections>
</file>

<file path=xl/sharedStrings.xml><?xml version="1.0" encoding="utf-8"?>
<sst xmlns="http://schemas.openxmlformats.org/spreadsheetml/2006/main" count="467" uniqueCount="95">
  <si>
    <t>Unidade</t>
  </si>
  <si>
    <t xml:space="preserve">Lençol de tecido, com elástico, 100% algodão, dimensões aproximadas: 1,30m de largura e 2m de comprimento. Logomarca a ser definida impressa no centro, dimensões de 14x13cm aproximadamente. </t>
  </si>
  <si>
    <t>Lençol de tecido, sem elástico, 100% algodão, dimensões aproximadas: 1,30m de largura e 2m de comprimento, com logomarca a ser definida impressa no centro, com 14x13cm aproximadamente.</t>
  </si>
  <si>
    <t>Fronha de tecido cretone, 100% algodão, dimensões  aproximadas de 0,50cm de largura e 0,60cm de comprimento, com logomarca a ser definida impressa no centro com as dimensões de 14x13cm aproximadamente. Cor a definir.</t>
  </si>
  <si>
    <t>ESPECIFICAÇÃO</t>
  </si>
  <si>
    <t>ITEM</t>
  </si>
  <si>
    <t>Malote confeccionado em lona, contendo visor de plástico para identificação do material constante no interior do malote. O malote deverá ser de meias argolas e tiras com ilhoses. Tamanho aproximado:40x50x15</t>
  </si>
  <si>
    <t xml:space="preserve">Toalha de banho, dupla face, em tecido 100% algodão, cor da definir, pré-lavada e pré-encolhida, gramatura de no mínimo 500gr/m², medindo no mínimo 70cm x 1,40m. Logomarca a ser definida e impressa em uma das pontas nas dimensões de 14x13cm aproximadamente. </t>
  </si>
  <si>
    <t xml:space="preserve">Toalha de rosto, dupla face, em tecido 100% algodão, cor da definir, pré-lavada e pré-encolhida, gramatura de no mínimo 500gr/m², medindo no mínimo 45x75cm. Logomarca a ser definida e impressa em uma das pontas nas dimensões de 14x13cm aproximadamente. </t>
  </si>
  <si>
    <t>Toalha de mesa retangular, medindo aproximadamente 7mx2,20m. Composição 53% algodão, 47% poliéster, com protetor de tecido. Cor a definir.</t>
  </si>
  <si>
    <t>Toalha de mesa, de cetim, medindo aproximadamente  1,20m x60cm. Com logomarca bordada no centro da toalha, tamanho mínimo 30cm x 30 cm.  Cor a definir.</t>
  </si>
  <si>
    <t>Toalha de mesa retangular, medindo aproximadamente 1,60mX2,70m.  Composição 53% algodão, 47% poliéster. Cor a definir.</t>
  </si>
  <si>
    <t>Detalhamento</t>
  </si>
  <si>
    <t>CERES</t>
  </si>
  <si>
    <t>CEAVI</t>
  </si>
  <si>
    <t>CEART</t>
  </si>
  <si>
    <t>CEFID</t>
  </si>
  <si>
    <t>CCT</t>
  </si>
  <si>
    <t>CEPLAN</t>
  </si>
  <si>
    <t>CEO</t>
  </si>
  <si>
    <t>Toalha de mesa redonda, medindo aproximadamente 178cm diâmetro, composição 59% algodão e 41% poliéster, cor a definir.</t>
  </si>
  <si>
    <t>Bandeira Personalizada, em poliéster. Dimensões: Largura: 1,25m e Altura: 0,90m.</t>
  </si>
  <si>
    <t>TOTAL</t>
  </si>
  <si>
    <t>339030-20</t>
  </si>
  <si>
    <t>339030-23</t>
  </si>
  <si>
    <t>339030-50</t>
  </si>
  <si>
    <t>FAED</t>
  </si>
  <si>
    <t>Preço Máximo Total</t>
  </si>
  <si>
    <t>Valor por Lote</t>
  </si>
  <si>
    <t xml:space="preserve">Bandeira Personalizada, em poliéster. Dimensões: 2,5 panos: 1,12x1,60m. </t>
  </si>
  <si>
    <t>LOTE</t>
  </si>
  <si>
    <t>Reitoria-PROEX</t>
  </si>
  <si>
    <t>Preço Máximo Unitário</t>
  </si>
  <si>
    <t>Lençóis para maca: algodão ou percal ou microfibra na cor branca. Tamanho: 1,00 x 2,00 m</t>
  </si>
  <si>
    <t>Peça</t>
  </si>
  <si>
    <t>339030-19</t>
  </si>
  <si>
    <t>MUSEU</t>
  </si>
  <si>
    <t>Jalecos em tecido Microfibra, na cor branca, comprimento longo (mínimo de 85cm), manga longa, com 1 bolso superior esquerdo e 2 inferiores, mínimo de 05 botões (com sistema de abotoamento embutido, em que os botões não fiquem aparentes), marca da UDESC bordada na manga direita nas dimensões aproximadas de 8x3cm, do CENTRO bordada na manga esquerda nas dimensões aproximadas de 8x3cm e marca do Projeto bordada no lado esquerdo do peito (no bolso) nas dimensões aproximadas de 9x5cm. Definir cortes femininos e masculinos com o solicitante antes da execução do serviço.</t>
  </si>
  <si>
    <t>Grupo-Classe</t>
  </si>
  <si>
    <t>Código NUC</t>
  </si>
  <si>
    <t>01179-7-001</t>
  </si>
  <si>
    <t>16-01</t>
  </si>
  <si>
    <t>01180-0-014</t>
  </si>
  <si>
    <t>01180-0-018</t>
  </si>
  <si>
    <t>01180-0-009</t>
  </si>
  <si>
    <t>02907-6-010</t>
  </si>
  <si>
    <t>02907-6-002</t>
  </si>
  <si>
    <t>01184-3-006</t>
  </si>
  <si>
    <t>01187-8-006</t>
  </si>
  <si>
    <t>03103-8-124</t>
  </si>
  <si>
    <t>20-01</t>
  </si>
  <si>
    <t>04310-9-004</t>
  </si>
  <si>
    <t>04310-9-001</t>
  </si>
  <si>
    <t>22-02</t>
  </si>
  <si>
    <t>07391-1-091</t>
  </si>
  <si>
    <t>02843-6-005</t>
  </si>
  <si>
    <t>25-02</t>
  </si>
  <si>
    <t>06885-3-065</t>
  </si>
  <si>
    <t>Preço Registrado 2017</t>
  </si>
  <si>
    <t>CAV</t>
  </si>
  <si>
    <t>ESAG</t>
  </si>
  <si>
    <t>Reitoria-COVEST</t>
  </si>
  <si>
    <t>Tracton</t>
  </si>
  <si>
    <t>Sport Company</t>
  </si>
  <si>
    <t>Kminski</t>
  </si>
  <si>
    <t>Cheros</t>
  </si>
  <si>
    <t>Araçá</t>
  </si>
  <si>
    <t>Funcional Uniformes</t>
  </si>
  <si>
    <t>Banco de Preços</t>
  </si>
  <si>
    <t>Malote VERTICAL COM ALÇA. Medida aproximada: 34x40x8 cm (LxAxF). Malotes em bagum / nylon modelo envelope (pasta) com fechamento em zíper com costura duplas, ilhós para colocação de lacre ou cadeado, visor identificador reforçado em bagum, viés nas laterias assim oferecendo maior resistencia e durabilidade.</t>
  </si>
  <si>
    <t>04677-9-003</t>
  </si>
  <si>
    <t>21-02</t>
  </si>
  <si>
    <t>04682-5-005</t>
  </si>
  <si>
    <t>Reitoria-PROEN</t>
  </si>
  <si>
    <t>Camiseta, 30x1 penteado, gola ombro a ombro, a gola da camiseta deve possuir elastano, sendo reforçada na costura. A camiseta terá uma área reservada para serigrafia de até 28x21cm na frente e nas costas, podendo conter até 8 cores em cada lado. Tamanho, cor e logomarca a definir.</t>
  </si>
  <si>
    <t>Colete confeccionado em tecido misto, composto de 67% de fibra de poliéster e 33% de fibra de algodão, com gramatura de 221 gm2.  A frente deverá ser aberta, com fechamento em zíper, possuindo dois bolsos superiores (fechados por velcro) na altura do tórax e dois bolsos inferiores, na altura do abdômen, medindo 17cm de largura e 22cm de altura. Boca fechada por velcro e fole de 2cm em toda a extensão do mesmo (fechados por velcro). No bolso direito superior, deverá estar sylkado o logomarca a definir, no bolso esquerdo superior deverá ser bordado inscrição a definir. Nas costas do colete, deverá estar sylkado, o logomarca e inscrição a definir. Tamanho e cor a definir.</t>
  </si>
  <si>
    <t>Colete confecionado em tecido 100% poliamida (tactel), contendo dois bolsos -um na esquerda e outro na direita. Viés de acabamento da mesma cor. Na frente logomarca a definir, e palavra de identificação (a definir), no lado direito.  Ajuste nas laterais com dois elásticos, de aproximadamente 18 cm, um em cada lado. Tamanho e cor a definir.</t>
  </si>
  <si>
    <t>Regata modalidade esportiva. Regata para a modalidade de basquete ou voleibol  (masculino e feminino), feita com tecido de tecnologia Dry Fit, proteção contra raios UV e tratamento antibacteriano que ajuda na redução de odores. A regata deve conter uma área reservada para estampar “Florianópolis” na frente, a logo da UDESC na frente e atrás, a numeração dos jogadores de acordo com a regra da modalidade. O design da gola, mangas, etc, serão definidos junto com o pedido.  Arte estampada com a técnica de sublimação em diversas cores.</t>
  </si>
  <si>
    <t>Bermuda de basquete (mais comprido). Bermuda feita com tecido de tecnologia Dry Fit, proteção contra raios UV, tratamento antibacteriano que ajuda na redução de odores e cadarço interno de regulagem. Deve conter a numeração dos jogadores de acordo com a regra da modalidade, a logo da UDESC e o design escolhido para o uniforme. Arte estampada com a técnica de sublimação em diversas cores.</t>
  </si>
  <si>
    <t>Camiseta modalidade esportiva. Camiseta para modalidades diversas (masculino e feminino), feito com tecido de tecnologia Dry Fit, proteção contra raios UV e tratamento antibacteriano que ajuda na redução de odores.  A camiseta deve conter uma área reservada para estampar “Florianópolis” na frente, a logo da UDESC na frente e atrás, a numeração dos jogadores de acordo com a regra da modalidade. O design da gola, mangas, etc, serão definidos junto com o pedido.  Arte estampada com a técnica de sublimação em diversas cores.</t>
  </si>
  <si>
    <t>Calção modalidade esportiva.  Calção para modalidades diversas (masculino e feminino), feito com tecido de tecnologia Dry Fit, proteção contra raios UV, tratamento antibacteriano que ajuda na redução de odores e cadarço interno de regulagem. Deve conter a numeração dos jogadores de acordo com a regra da modalidade, a logo da UDESC e o design escolhido para o uniforme. Arte estampada com a técnica de sublimação em diversas cores.</t>
  </si>
  <si>
    <t>ANEXO II - ROUPARIA UDESC 2018</t>
  </si>
  <si>
    <t>PLANILHA GLOBAL - PE 1395/2018</t>
  </si>
  <si>
    <t>Preço Unitário</t>
  </si>
  <si>
    <t>Preço Total</t>
  </si>
  <si>
    <t>EMPRESA</t>
  </si>
  <si>
    <t>JACKSON DA SILVA STUDIO ME CNPJ 16.600.308/0001-08</t>
  </si>
  <si>
    <t>MARCA/MODELO</t>
  </si>
  <si>
    <t>ARACA</t>
  </si>
  <si>
    <t>ASAPBRASIL COMERCIO DE EQUIPAMENTOS EIRELI CNPJ 22.259.901/0001-35</t>
  </si>
  <si>
    <t>DESERTO</t>
  </si>
  <si>
    <t>WOOLUE CONFECÇÕES LTDA CNPJ 80.498.546/0001-53</t>
  </si>
  <si>
    <t>VIDE BAND</t>
  </si>
  <si>
    <t>FUNCIONAL</t>
  </si>
  <si>
    <t>ANEXO DA ATA DE REGISTRO DE PREÇOS - PE 1395/2018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</si>
</sst>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0_-;\-* #,##0_-;_-* &quot;-&quot;_-;_-@_-"/>
    <numFmt numFmtId="43" formatCode="_-* #,##0.00_-;\-* #,##0.00_-;_-* &quot;-&quot;??_-;_-@_-"/>
    <numFmt numFmtId="169" formatCode="&quot;R$&quot;\ #,##0.00"/>
  </numFmts>
  <fonts count="11" x14ac:knownFonts="1">
    <font>
      <sz val="11"/>
      <color theme="1"/>
      <name val="Calibri"/>
      <family val="2"/>
      <scheme val="minor"/>
    </font>
    <font>
      <sz val="10"/>
      <color theme="1"/>
      <name val="Calibri"/>
      <family val="2"/>
      <scheme val="minor"/>
    </font>
    <font>
      <sz val="10"/>
      <name val="Calibri"/>
      <family val="2"/>
      <scheme val="minor"/>
    </font>
    <font>
      <sz val="14"/>
      <color theme="1"/>
      <name val="Calibri"/>
      <family val="2"/>
      <scheme val="minor"/>
    </font>
    <font>
      <sz val="10"/>
      <name val="Arial"/>
      <family val="2"/>
    </font>
    <font>
      <b/>
      <sz val="11"/>
      <color theme="1"/>
      <name val="Calibri"/>
      <family val="2"/>
      <scheme val="minor"/>
    </font>
    <font>
      <sz val="20"/>
      <color theme="1"/>
      <name val="Calibri"/>
      <family val="2"/>
      <scheme val="minor"/>
    </font>
    <font>
      <b/>
      <sz val="10"/>
      <name val="Calibri"/>
      <family val="2"/>
      <scheme val="minor"/>
    </font>
    <font>
      <sz val="12"/>
      <color theme="1"/>
      <name val="Calibri"/>
      <family val="2"/>
      <scheme val="minor"/>
    </font>
    <font>
      <b/>
      <sz val="12"/>
      <color theme="1"/>
      <name val="Calibri"/>
      <family val="2"/>
      <scheme val="minor"/>
    </font>
    <font>
      <sz val="10"/>
      <color rgb="FF333333"/>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0" fontId="4" fillId="0" borderId="0"/>
  </cellStyleXfs>
  <cellXfs count="154">
    <xf numFmtId="0" fontId="0" fillId="0" borderId="0" xfId="0"/>
    <xf numFmtId="0" fontId="0" fillId="2" borderId="0" xfId="0" applyFill="1"/>
    <xf numFmtId="0" fontId="1" fillId="2" borderId="1" xfId="0" applyFont="1" applyFill="1" applyBorder="1" applyAlignment="1">
      <alignment wrapText="1"/>
    </xf>
    <xf numFmtId="0" fontId="2" fillId="2" borderId="1" xfId="0" applyFont="1" applyFill="1" applyBorder="1" applyAlignment="1">
      <alignment wrapText="1"/>
    </xf>
    <xf numFmtId="0" fontId="1" fillId="2" borderId="1" xfId="0" applyNumberFormat="1" applyFont="1" applyFill="1" applyBorder="1" applyAlignment="1">
      <alignment wrapText="1"/>
    </xf>
    <xf numFmtId="0" fontId="2" fillId="2" borderId="0" xfId="0" applyFont="1" applyFill="1" applyBorder="1" applyAlignment="1">
      <alignment wrapText="1"/>
    </xf>
    <xf numFmtId="0" fontId="0" fillId="2" borderId="0" xfId="0" applyFill="1" applyAlignment="1">
      <alignment vertical="center"/>
    </xf>
    <xf numFmtId="0" fontId="2" fillId="2" borderId="1" xfId="0" applyFont="1" applyFill="1" applyBorder="1" applyAlignment="1">
      <alignment horizontal="left" wrapText="1"/>
    </xf>
    <xf numFmtId="41" fontId="0" fillId="2" borderId="1" xfId="0" applyNumberFormat="1" applyFont="1" applyFill="1" applyBorder="1" applyAlignment="1">
      <alignment horizontal="center" vertical="center"/>
    </xf>
    <xf numFmtId="0" fontId="1" fillId="2" borderId="1" xfId="0" applyNumberFormat="1" applyFont="1" applyFill="1" applyBorder="1" applyAlignment="1">
      <alignment horizontal="center" vertical="center" wrapText="1"/>
    </xf>
    <xf numFmtId="0" fontId="0" fillId="2" borderId="0" xfId="0" applyFill="1" applyBorder="1" applyAlignment="1">
      <alignment horizontal="center" vertical="center"/>
    </xf>
    <xf numFmtId="0" fontId="1" fillId="2" borderId="0" xfId="0" applyNumberFormat="1" applyFont="1" applyFill="1" applyBorder="1" applyAlignment="1">
      <alignment horizontal="center" vertical="center" wrapText="1"/>
    </xf>
    <xf numFmtId="0" fontId="2" fillId="2" borderId="0" xfId="0" applyNumberFormat="1" applyFont="1" applyFill="1" applyBorder="1" applyAlignment="1">
      <alignment horizontal="center" vertical="center" wrapText="1"/>
    </xf>
    <xf numFmtId="41" fontId="0" fillId="2" borderId="0" xfId="0" applyNumberFormat="1" applyFont="1" applyFill="1" applyBorder="1" applyAlignment="1">
      <alignment horizontal="center" vertical="center"/>
    </xf>
    <xf numFmtId="41" fontId="0" fillId="2" borderId="0" xfId="0" applyNumberFormat="1" applyFont="1" applyFill="1" applyBorder="1" applyAlignment="1">
      <alignment horizontal="center" vertical="center" wrapText="1"/>
    </xf>
    <xf numFmtId="0" fontId="0" fillId="2" borderId="0" xfId="0" applyFill="1" applyBorder="1" applyAlignment="1">
      <alignment vertical="center"/>
    </xf>
    <xf numFmtId="43" fontId="0" fillId="2" borderId="0" xfId="0" applyNumberFormat="1" applyFill="1" applyBorder="1"/>
    <xf numFmtId="43" fontId="0" fillId="2" borderId="0" xfId="0" applyNumberFormat="1" applyFill="1" applyBorder="1" applyAlignment="1">
      <alignment vertical="center"/>
    </xf>
    <xf numFmtId="0" fontId="5" fillId="2" borderId="0" xfId="0" applyNumberFormat="1" applyFont="1" applyFill="1" applyBorder="1" applyAlignment="1">
      <alignment horizontal="center" vertical="center" wrapText="1"/>
    </xf>
    <xf numFmtId="0" fontId="1" fillId="2" borderId="0" xfId="0" applyNumberFormat="1" applyFont="1" applyFill="1" applyBorder="1" applyAlignment="1">
      <alignment wrapText="1"/>
    </xf>
    <xf numFmtId="0" fontId="1" fillId="2" borderId="0" xfId="0" applyFont="1" applyFill="1" applyBorder="1" applyAlignment="1">
      <alignment horizontal="left" vertical="top" wrapText="1"/>
    </xf>
    <xf numFmtId="0" fontId="1" fillId="2" borderId="0" xfId="0" applyFont="1" applyFill="1" applyBorder="1" applyAlignment="1">
      <alignment wrapText="1"/>
    </xf>
    <xf numFmtId="0" fontId="7" fillId="2" borderId="0" xfId="0" applyFont="1" applyFill="1" applyBorder="1" applyAlignment="1">
      <alignment horizontal="left" vertical="top" wrapText="1"/>
    </xf>
    <xf numFmtId="0" fontId="0" fillId="2" borderId="0" xfId="0" applyFill="1" applyBorder="1"/>
    <xf numFmtId="0" fontId="6" fillId="2" borderId="0" xfId="0" applyFont="1" applyFill="1" applyBorder="1" applyAlignment="1">
      <alignment vertical="center"/>
    </xf>
    <xf numFmtId="0" fontId="1" fillId="2" borderId="1" xfId="0" applyFont="1" applyFill="1" applyBorder="1" applyAlignment="1">
      <alignment horizontal="left" vertical="top" wrapText="1"/>
    </xf>
    <xf numFmtId="0" fontId="6" fillId="2" borderId="0" xfId="0" applyFont="1" applyFill="1" applyBorder="1" applyAlignment="1">
      <alignment horizontal="center" vertical="center"/>
    </xf>
    <xf numFmtId="43" fontId="8" fillId="2" borderId="0" xfId="0" applyNumberFormat="1" applyFont="1" applyFill="1" applyBorder="1" applyAlignment="1">
      <alignment horizontal="center" vertical="center"/>
    </xf>
    <xf numFmtId="43" fontId="0" fillId="2" borderId="0" xfId="0" applyNumberFormat="1" applyFill="1" applyBorder="1" applyAlignment="1">
      <alignment horizontal="center" vertical="center"/>
    </xf>
    <xf numFmtId="0" fontId="2" fillId="4" borderId="1" xfId="0" applyFont="1" applyFill="1" applyBorder="1" applyAlignment="1">
      <alignment wrapText="1"/>
    </xf>
    <xf numFmtId="0" fontId="1" fillId="4" borderId="1" xfId="0" applyNumberFormat="1" applyFont="1" applyFill="1" applyBorder="1" applyAlignment="1">
      <alignment horizontal="center" vertical="center" wrapText="1"/>
    </xf>
    <xf numFmtId="41" fontId="0" fillId="4" borderId="1" xfId="0" applyNumberFormat="1" applyFont="1" applyFill="1" applyBorder="1" applyAlignment="1">
      <alignment horizontal="center" vertical="center"/>
    </xf>
    <xf numFmtId="43" fontId="0" fillId="2" borderId="1" xfId="0" applyNumberFormat="1" applyFont="1" applyFill="1" applyBorder="1" applyAlignment="1">
      <alignment horizontal="center" vertical="center"/>
    </xf>
    <xf numFmtId="43" fontId="0" fillId="4" borderId="1" xfId="0" applyNumberFormat="1" applyFont="1" applyFill="1" applyBorder="1" applyAlignment="1">
      <alignment horizontal="center" vertical="center"/>
    </xf>
    <xf numFmtId="0" fontId="3" fillId="2" borderId="0" xfId="0" applyFont="1" applyFill="1" applyAlignment="1">
      <alignment vertical="center"/>
    </xf>
    <xf numFmtId="0" fontId="5" fillId="2" borderId="0" xfId="0" applyFont="1" applyFill="1" applyBorder="1" applyAlignment="1">
      <alignment horizontal="center" vertical="center"/>
    </xf>
    <xf numFmtId="43" fontId="0" fillId="2" borderId="0" xfId="0" applyNumberFormat="1" applyFill="1"/>
    <xf numFmtId="43" fontId="0" fillId="2" borderId="0" xfId="0" applyNumberFormat="1" applyFill="1" applyAlignment="1">
      <alignment vertical="center"/>
    </xf>
    <xf numFmtId="0" fontId="6" fillId="2" borderId="0" xfId="0" applyFont="1" applyFill="1" applyAlignment="1">
      <alignment horizontal="center" vertical="center"/>
    </xf>
    <xf numFmtId="0" fontId="5" fillId="2" borderId="0" xfId="0" applyFont="1" applyFill="1" applyAlignment="1">
      <alignment horizontal="center" vertical="center"/>
    </xf>
    <xf numFmtId="0" fontId="1" fillId="4" borderId="1" xfId="0" applyNumberFormat="1" applyFont="1" applyFill="1" applyBorder="1" applyAlignment="1">
      <alignment wrapText="1"/>
    </xf>
    <xf numFmtId="43" fontId="0" fillId="2" borderId="0" xfId="0" applyNumberFormat="1" applyFill="1" applyBorder="1" applyAlignment="1">
      <alignment horizontal="center" vertical="center"/>
    </xf>
    <xf numFmtId="49" fontId="1" fillId="2" borderId="1" xfId="0" applyNumberFormat="1" applyFont="1" applyFill="1" applyBorder="1" applyAlignment="1">
      <alignment horizontal="center" vertical="center" wrapText="1"/>
    </xf>
    <xf numFmtId="49" fontId="1" fillId="4" borderId="1" xfId="0" applyNumberFormat="1" applyFont="1" applyFill="1" applyBorder="1" applyAlignment="1">
      <alignment horizontal="center" vertical="center" wrapText="1"/>
    </xf>
    <xf numFmtId="49" fontId="1" fillId="2" borderId="0" xfId="0" applyNumberFormat="1" applyFont="1" applyFill="1" applyBorder="1" applyAlignment="1">
      <alignment horizontal="center" vertical="center" wrapText="1"/>
    </xf>
    <xf numFmtId="49" fontId="0" fillId="2" borderId="0" xfId="0" applyNumberFormat="1" applyFill="1" applyBorder="1" applyAlignment="1">
      <alignment horizontal="center" vertical="center"/>
    </xf>
    <xf numFmtId="49" fontId="0" fillId="2" borderId="0" xfId="0" applyNumberFormat="1" applyFill="1" applyBorder="1" applyAlignment="1">
      <alignment vertical="center"/>
    </xf>
    <xf numFmtId="49" fontId="0" fillId="2" borderId="0" xfId="0" applyNumberFormat="1" applyFill="1" applyAlignment="1">
      <alignment vertical="center"/>
    </xf>
    <xf numFmtId="43" fontId="0" fillId="2" borderId="0" xfId="0" applyNumberFormat="1" applyFill="1" applyBorder="1" applyAlignment="1">
      <alignment horizontal="center" vertical="center"/>
    </xf>
    <xf numFmtId="43" fontId="0" fillId="2" borderId="0" xfId="0" applyNumberFormat="1" applyFill="1" applyBorder="1" applyAlignment="1">
      <alignment horizontal="center" vertical="center"/>
    </xf>
    <xf numFmtId="43" fontId="0" fillId="2" borderId="0" xfId="0" applyNumberFormat="1" applyFill="1" applyBorder="1" applyAlignment="1">
      <alignment horizontal="center" vertical="center"/>
    </xf>
    <xf numFmtId="0" fontId="6" fillId="4" borderId="1" xfId="0" applyFont="1" applyFill="1" applyBorder="1" applyAlignment="1">
      <alignment horizontal="center" vertical="center"/>
    </xf>
    <xf numFmtId="0" fontId="3" fillId="5" borderId="1" xfId="0" applyNumberFormat="1" applyFont="1" applyFill="1" applyBorder="1" applyAlignment="1">
      <alignment horizontal="center" vertical="center" wrapText="1"/>
    </xf>
    <xf numFmtId="49" fontId="3" fillId="5" borderId="1" xfId="0" applyNumberFormat="1" applyFont="1" applyFill="1" applyBorder="1" applyAlignment="1">
      <alignment horizontal="center" vertical="center" wrapText="1"/>
    </xf>
    <xf numFmtId="0" fontId="3" fillId="5" borderId="1" xfId="0" applyNumberFormat="1" applyFont="1" applyFill="1" applyBorder="1" applyAlignment="1">
      <alignment horizontal="center" vertical="center" textRotation="90" wrapText="1"/>
    </xf>
    <xf numFmtId="43" fontId="3" fillId="5" borderId="1" xfId="0" applyNumberFormat="1" applyFont="1" applyFill="1" applyBorder="1" applyAlignment="1">
      <alignment horizontal="center" vertical="center" textRotation="90" wrapText="1"/>
    </xf>
    <xf numFmtId="0" fontId="0" fillId="2" borderId="1" xfId="0" applyNumberFormat="1" applyFont="1" applyFill="1" applyBorder="1" applyAlignment="1">
      <alignment horizontal="center" vertical="center" wrapText="1"/>
    </xf>
    <xf numFmtId="0" fontId="0" fillId="4" borderId="1" xfId="0" applyNumberFormat="1" applyFont="1" applyFill="1" applyBorder="1" applyAlignment="1">
      <alignment horizontal="center" vertical="center" wrapText="1"/>
    </xf>
    <xf numFmtId="0" fontId="0" fillId="2" borderId="2" xfId="0" applyNumberFormat="1" applyFont="1" applyFill="1" applyBorder="1" applyAlignment="1">
      <alignment horizontal="center" vertical="center" wrapText="1"/>
    </xf>
    <xf numFmtId="0" fontId="0" fillId="2" borderId="0" xfId="0" applyNumberFormat="1" applyFont="1" applyFill="1" applyBorder="1" applyAlignment="1">
      <alignment horizontal="center" vertical="center" wrapText="1"/>
    </xf>
    <xf numFmtId="43" fontId="0" fillId="2" borderId="0" xfId="0" applyNumberFormat="1" applyFont="1" applyFill="1" applyBorder="1" applyAlignment="1">
      <alignment horizontal="center" vertical="center"/>
    </xf>
    <xf numFmtId="43" fontId="0" fillId="2" borderId="1" xfId="0" applyNumberFormat="1" applyFont="1" applyFill="1" applyBorder="1" applyAlignment="1">
      <alignment vertical="center"/>
    </xf>
    <xf numFmtId="0" fontId="0" fillId="2" borderId="0" xfId="0" applyFill="1" applyAlignment="1">
      <alignment horizontal="center" vertical="center"/>
    </xf>
    <xf numFmtId="0" fontId="6" fillId="0" borderId="2" xfId="0" applyFont="1" applyFill="1" applyBorder="1" applyAlignment="1">
      <alignment horizontal="center" vertical="center"/>
    </xf>
    <xf numFmtId="0" fontId="0" fillId="0" borderId="1" xfId="0" applyNumberFormat="1" applyFont="1" applyFill="1" applyBorder="1" applyAlignment="1">
      <alignment horizontal="center" vertical="center" wrapText="1"/>
    </xf>
    <xf numFmtId="0" fontId="2" fillId="0" borderId="1" xfId="0" applyFont="1" applyFill="1" applyBorder="1" applyAlignment="1">
      <alignment wrapText="1"/>
    </xf>
    <xf numFmtId="0"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1" fontId="0" fillId="0" borderId="1" xfId="0" applyNumberFormat="1" applyFont="1" applyFill="1" applyBorder="1" applyAlignment="1">
      <alignment horizontal="center" vertical="center"/>
    </xf>
    <xf numFmtId="43" fontId="0" fillId="0" borderId="1" xfId="0" applyNumberFormat="1" applyFont="1" applyFill="1" applyBorder="1" applyAlignment="1">
      <alignment horizontal="center" vertical="center"/>
    </xf>
    <xf numFmtId="0" fontId="0" fillId="0" borderId="0" xfId="0" applyFill="1"/>
    <xf numFmtId="0" fontId="1" fillId="0" borderId="1" xfId="0" applyFont="1" applyFill="1" applyBorder="1" applyAlignment="1">
      <alignment vertical="top" wrapText="1"/>
    </xf>
    <xf numFmtId="0" fontId="0" fillId="0" borderId="1" xfId="0" applyFont="1" applyFill="1" applyBorder="1" applyAlignment="1">
      <alignment vertical="center"/>
    </xf>
    <xf numFmtId="0" fontId="0" fillId="0" borderId="1" xfId="0" applyFont="1" applyFill="1" applyBorder="1" applyAlignment="1">
      <alignment horizontal="center" vertical="center"/>
    </xf>
    <xf numFmtId="41" fontId="0" fillId="0" borderId="1" xfId="0" applyNumberFormat="1" applyFont="1" applyFill="1" applyBorder="1" applyAlignment="1">
      <alignment horizontal="center" vertical="center" wrapText="1"/>
    </xf>
    <xf numFmtId="0" fontId="6" fillId="4" borderId="1" xfId="0" applyFont="1" applyFill="1" applyBorder="1" applyAlignment="1">
      <alignment horizontal="center" vertical="center"/>
    </xf>
    <xf numFmtId="43" fontId="0" fillId="2" borderId="1" xfId="0" applyNumberFormat="1" applyFont="1" applyFill="1" applyBorder="1" applyAlignment="1">
      <alignment horizontal="center" vertical="center"/>
    </xf>
    <xf numFmtId="43" fontId="0" fillId="4" borderId="1" xfId="0" applyNumberFormat="1" applyFont="1" applyFill="1" applyBorder="1" applyAlignment="1">
      <alignment horizontal="center" vertical="center"/>
    </xf>
    <xf numFmtId="0" fontId="6" fillId="2" borderId="0" xfId="0" applyFont="1" applyFill="1" applyBorder="1" applyAlignment="1">
      <alignment horizontal="center" vertical="center"/>
    </xf>
    <xf numFmtId="43" fontId="8" fillId="2" borderId="0" xfId="0" applyNumberFormat="1" applyFont="1" applyFill="1" applyBorder="1" applyAlignment="1">
      <alignment horizontal="center" vertical="center"/>
    </xf>
    <xf numFmtId="43" fontId="0" fillId="2" borderId="0" xfId="0" applyNumberFormat="1" applyFill="1" applyBorder="1" applyAlignment="1">
      <alignment horizontal="center" vertical="center"/>
    </xf>
    <xf numFmtId="0" fontId="6" fillId="2" borderId="0" xfId="0" applyFont="1" applyFill="1" applyBorder="1" applyAlignment="1">
      <alignment horizontal="center" vertical="center"/>
    </xf>
    <xf numFmtId="43" fontId="8" fillId="2" borderId="0" xfId="0" applyNumberFormat="1" applyFont="1" applyFill="1" applyBorder="1" applyAlignment="1">
      <alignment horizontal="center" vertical="center"/>
    </xf>
    <xf numFmtId="43" fontId="0" fillId="2" borderId="0" xfId="0" applyNumberFormat="1" applyFill="1" applyBorder="1" applyAlignment="1">
      <alignment horizontal="center" vertical="center"/>
    </xf>
    <xf numFmtId="0" fontId="6" fillId="2" borderId="1" xfId="0" applyFont="1" applyFill="1" applyBorder="1" applyAlignment="1">
      <alignment horizontal="center" vertical="center"/>
    </xf>
    <xf numFmtId="43" fontId="0" fillId="2" borderId="1" xfId="0" applyNumberFormat="1" applyFont="1" applyFill="1" applyBorder="1" applyAlignment="1">
      <alignment horizontal="center" vertical="center"/>
    </xf>
    <xf numFmtId="43" fontId="0" fillId="4" borderId="1" xfId="0" applyNumberFormat="1" applyFont="1" applyFill="1" applyBorder="1" applyAlignment="1">
      <alignment horizontal="center" vertical="center"/>
    </xf>
    <xf numFmtId="0" fontId="6" fillId="3" borderId="5"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1" xfId="0" applyFont="1" applyFill="1" applyBorder="1" applyAlignment="1">
      <alignment horizontal="center" vertical="center"/>
    </xf>
    <xf numFmtId="0" fontId="6" fillId="4" borderId="1" xfId="0" applyFont="1" applyFill="1" applyBorder="1" applyAlignment="1">
      <alignment horizontal="center" vertical="center"/>
    </xf>
    <xf numFmtId="43" fontId="0" fillId="2" borderId="2" xfId="0" applyNumberFormat="1" applyFont="1" applyFill="1" applyBorder="1" applyAlignment="1">
      <alignment horizontal="center" vertical="center"/>
    </xf>
    <xf numFmtId="43" fontId="0" fillId="2" borderId="4" xfId="0" applyNumberFormat="1" applyFont="1" applyFill="1" applyBorder="1" applyAlignment="1">
      <alignment horizontal="center" vertical="center"/>
    </xf>
    <xf numFmtId="43" fontId="0" fillId="2" borderId="3" xfId="0" applyNumberFormat="1" applyFont="1" applyFill="1" applyBorder="1" applyAlignment="1">
      <alignment horizontal="center" vertical="center"/>
    </xf>
    <xf numFmtId="43" fontId="0" fillId="2" borderId="1" xfId="0" applyNumberFormat="1" applyFont="1" applyFill="1" applyBorder="1" applyAlignment="1">
      <alignment horizontal="center" vertical="center"/>
    </xf>
    <xf numFmtId="43" fontId="0" fillId="4" borderId="1" xfId="0" applyNumberFormat="1" applyFont="1" applyFill="1" applyBorder="1" applyAlignment="1">
      <alignment horizontal="center" vertical="center"/>
    </xf>
    <xf numFmtId="0" fontId="6" fillId="2" borderId="0" xfId="0" applyFont="1" applyFill="1" applyBorder="1" applyAlignment="1">
      <alignment horizontal="center" vertical="center"/>
    </xf>
    <xf numFmtId="43" fontId="8" fillId="2" borderId="0" xfId="0" applyNumberFormat="1"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43" fontId="0" fillId="2" borderId="0" xfId="0" applyNumberFormat="1" applyFill="1" applyBorder="1" applyAlignment="1">
      <alignment horizontal="center" vertical="center"/>
    </xf>
    <xf numFmtId="0" fontId="6" fillId="0" borderId="2"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3" xfId="0" applyFont="1" applyFill="1" applyBorder="1" applyAlignment="1">
      <alignment horizontal="center" vertical="center"/>
    </xf>
    <xf numFmtId="43" fontId="0" fillId="0" borderId="2" xfId="0" applyNumberFormat="1" applyFont="1" applyFill="1" applyBorder="1" applyAlignment="1">
      <alignment horizontal="center" vertical="center"/>
    </xf>
    <xf numFmtId="43" fontId="0" fillId="0" borderId="4" xfId="0" applyNumberFormat="1" applyFont="1" applyFill="1" applyBorder="1" applyAlignment="1">
      <alignment horizontal="center" vertical="center"/>
    </xf>
    <xf numFmtId="43" fontId="0" fillId="0" borderId="3" xfId="0" applyNumberFormat="1" applyFont="1" applyFill="1" applyBorder="1" applyAlignment="1">
      <alignment horizontal="center" vertical="center"/>
    </xf>
    <xf numFmtId="0" fontId="9" fillId="2" borderId="2" xfId="0" applyNumberFormat="1" applyFont="1" applyFill="1" applyBorder="1" applyAlignment="1">
      <alignment horizontal="center" vertical="center" wrapText="1"/>
    </xf>
    <xf numFmtId="0" fontId="9" fillId="2" borderId="4" xfId="0" applyNumberFormat="1" applyFont="1" applyFill="1" applyBorder="1" applyAlignment="1">
      <alignment horizontal="center" vertical="center" wrapText="1"/>
    </xf>
    <xf numFmtId="0" fontId="9" fillId="2" borderId="3" xfId="0" applyNumberFormat="1" applyFont="1" applyFill="1" applyBorder="1" applyAlignment="1">
      <alignment horizontal="center" vertical="center" wrapText="1"/>
    </xf>
    <xf numFmtId="0" fontId="10" fillId="0" borderId="1" xfId="0" applyFont="1" applyBorder="1" applyAlignment="1">
      <alignment horizontal="center" vertical="center"/>
    </xf>
    <xf numFmtId="0" fontId="1" fillId="2" borderId="1" xfId="0" applyFont="1" applyFill="1" applyBorder="1" applyAlignment="1">
      <alignment horizontal="left" vertical="center" wrapText="1"/>
    </xf>
    <xf numFmtId="0" fontId="6" fillId="4" borderId="2" xfId="0" applyFont="1" applyFill="1" applyBorder="1" applyAlignment="1">
      <alignment horizontal="center" vertical="center"/>
    </xf>
    <xf numFmtId="0" fontId="5" fillId="4" borderId="1" xfId="0" applyNumberFormat="1" applyFont="1" applyFill="1" applyBorder="1" applyAlignment="1">
      <alignment horizontal="center" vertical="center" wrapText="1"/>
    </xf>
    <xf numFmtId="0" fontId="10" fillId="4" borderId="1" xfId="0" applyFont="1" applyFill="1" applyBorder="1" applyAlignment="1">
      <alignment horizontal="center" vertical="center"/>
    </xf>
    <xf numFmtId="0" fontId="5" fillId="2" borderId="2"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0" fontId="5" fillId="4" borderId="2" xfId="0" applyNumberFormat="1" applyFont="1" applyFill="1" applyBorder="1" applyAlignment="1">
      <alignment horizontal="center" vertical="center" wrapText="1"/>
    </xf>
    <xf numFmtId="0" fontId="5" fillId="4" borderId="3" xfId="0" applyNumberFormat="1" applyFont="1" applyFill="1" applyBorder="1" applyAlignment="1">
      <alignment horizontal="center" vertical="center" wrapText="1"/>
    </xf>
    <xf numFmtId="0" fontId="0" fillId="6" borderId="2" xfId="0" applyNumberFormat="1" applyFont="1" applyFill="1" applyBorder="1" applyAlignment="1">
      <alignment horizontal="center" vertical="center" wrapText="1"/>
    </xf>
    <xf numFmtId="0" fontId="5" fillId="6" borderId="2" xfId="0" applyNumberFormat="1" applyFont="1" applyFill="1" applyBorder="1" applyAlignment="1">
      <alignment horizontal="center" vertical="center" wrapText="1"/>
    </xf>
    <xf numFmtId="0" fontId="1" fillId="6" borderId="1" xfId="0" applyNumberFormat="1" applyFont="1" applyFill="1" applyBorder="1" applyAlignment="1">
      <alignment wrapText="1"/>
    </xf>
    <xf numFmtId="0" fontId="1" fillId="6" borderId="1" xfId="0" applyNumberFormat="1" applyFont="1" applyFill="1" applyBorder="1" applyAlignment="1">
      <alignment horizontal="center" vertical="center" wrapText="1"/>
    </xf>
    <xf numFmtId="49" fontId="1" fillId="6" borderId="1" xfId="0" applyNumberFormat="1" applyFont="1" applyFill="1" applyBorder="1" applyAlignment="1">
      <alignment horizontal="center" vertical="center" wrapText="1"/>
    </xf>
    <xf numFmtId="41" fontId="0" fillId="6" borderId="1" xfId="0" applyNumberFormat="1" applyFont="1" applyFill="1" applyBorder="1" applyAlignment="1">
      <alignment horizontal="center" vertical="center"/>
    </xf>
    <xf numFmtId="43" fontId="0" fillId="6" borderId="1" xfId="0" applyNumberFormat="1" applyFont="1" applyFill="1" applyBorder="1" applyAlignment="1">
      <alignment horizontal="center" vertical="center"/>
    </xf>
    <xf numFmtId="43" fontId="5" fillId="6" borderId="2" xfId="0" applyNumberFormat="1" applyFont="1" applyFill="1" applyBorder="1" applyAlignment="1">
      <alignment horizontal="center" vertical="center"/>
    </xf>
    <xf numFmtId="0" fontId="0" fillId="6" borderId="1" xfId="0" applyNumberFormat="1" applyFont="1" applyFill="1" applyBorder="1" applyAlignment="1">
      <alignment horizontal="center" vertical="center" wrapText="1"/>
    </xf>
    <xf numFmtId="0" fontId="5" fillId="6" borderId="3" xfId="0" applyNumberFormat="1" applyFont="1" applyFill="1" applyBorder="1" applyAlignment="1">
      <alignment horizontal="center" vertical="center" wrapText="1"/>
    </xf>
    <xf numFmtId="0" fontId="1" fillId="6" borderId="1" xfId="0" applyFont="1" applyFill="1" applyBorder="1" applyAlignment="1">
      <alignment horizontal="left" vertical="top" wrapText="1"/>
    </xf>
    <xf numFmtId="43" fontId="5" fillId="6" borderId="3" xfId="0" applyNumberFormat="1" applyFont="1" applyFill="1" applyBorder="1" applyAlignment="1">
      <alignment horizontal="center" vertical="center"/>
    </xf>
    <xf numFmtId="0" fontId="6" fillId="6" borderId="6" xfId="0" applyFont="1" applyFill="1" applyBorder="1" applyAlignment="1">
      <alignment horizontal="center" vertical="center"/>
    </xf>
    <xf numFmtId="0" fontId="6" fillId="6" borderId="7" xfId="0" applyFont="1" applyFill="1" applyBorder="1" applyAlignment="1">
      <alignment horizontal="center" vertical="center"/>
    </xf>
    <xf numFmtId="0" fontId="2" fillId="4" borderId="1" xfId="0"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69" fontId="9" fillId="2" borderId="1" xfId="0" applyNumberFormat="1" applyFont="1" applyFill="1" applyBorder="1" applyAlignment="1">
      <alignment vertical="center"/>
    </xf>
    <xf numFmtId="0" fontId="6" fillId="4" borderId="2" xfId="0" applyFont="1" applyFill="1" applyBorder="1" applyAlignment="1">
      <alignment horizontal="center" vertical="center"/>
    </xf>
    <xf numFmtId="0" fontId="1" fillId="4" borderId="1" xfId="0" applyFont="1" applyFill="1" applyBorder="1" applyAlignment="1">
      <alignment vertical="top" wrapText="1"/>
    </xf>
    <xf numFmtId="0" fontId="1" fillId="4" borderId="1" xfId="0" applyFont="1" applyFill="1" applyBorder="1" applyAlignment="1">
      <alignment horizontal="center" vertical="center" wrapText="1"/>
    </xf>
    <xf numFmtId="0" fontId="0" fillId="4" borderId="1" xfId="0" applyFont="1" applyFill="1" applyBorder="1" applyAlignment="1">
      <alignment vertical="center"/>
    </xf>
    <xf numFmtId="0" fontId="0" fillId="4" borderId="1" xfId="0" applyFont="1" applyFill="1" applyBorder="1" applyAlignment="1">
      <alignment horizontal="center" vertical="center"/>
    </xf>
    <xf numFmtId="43" fontId="0" fillId="4" borderId="2" xfId="0" applyNumberFormat="1" applyFont="1" applyFill="1" applyBorder="1" applyAlignment="1">
      <alignment horizontal="center" vertical="center"/>
    </xf>
    <xf numFmtId="0" fontId="6" fillId="4" borderId="4" xfId="0" applyFont="1" applyFill="1" applyBorder="1" applyAlignment="1">
      <alignment horizontal="center" vertical="center"/>
    </xf>
    <xf numFmtId="0" fontId="5" fillId="4" borderId="4" xfId="0" applyNumberFormat="1" applyFont="1" applyFill="1" applyBorder="1" applyAlignment="1">
      <alignment horizontal="center" vertical="center" wrapText="1"/>
    </xf>
    <xf numFmtId="41" fontId="0" fillId="4" borderId="1" xfId="0" applyNumberFormat="1" applyFont="1" applyFill="1" applyBorder="1" applyAlignment="1">
      <alignment horizontal="center" vertical="center" wrapText="1"/>
    </xf>
    <xf numFmtId="43" fontId="0" fillId="4" borderId="4" xfId="0" applyNumberFormat="1" applyFont="1" applyFill="1" applyBorder="1" applyAlignment="1">
      <alignment horizontal="center" vertical="center"/>
    </xf>
    <xf numFmtId="0" fontId="6" fillId="4" borderId="3" xfId="0" applyFont="1" applyFill="1" applyBorder="1" applyAlignment="1">
      <alignment horizontal="center" vertical="center"/>
    </xf>
    <xf numFmtId="43" fontId="0" fillId="4" borderId="3" xfId="0" applyNumberFormat="1" applyFont="1" applyFill="1" applyBorder="1" applyAlignment="1">
      <alignment horizontal="center" vertical="center"/>
    </xf>
    <xf numFmtId="0" fontId="5" fillId="2" borderId="1" xfId="0" applyNumberFormat="1" applyFont="1" applyFill="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queryTables/queryTable1.xml><?xml version="1.0" encoding="utf-8"?>
<queryTable xmlns="http://schemas.openxmlformats.org/spreadsheetml/2006/main" name="Pasta5" connectionId="1"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Pasta5" connectionId="2"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Pasta5" connectionId="3" autoFormatId="16" applyNumberFormats="0" applyBorderFormats="0" applyFontFormats="1" applyPatternFormats="1" applyAlignmentFormats="0" applyWidthHeightFormats="0"/>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queryTable" Target="../queryTables/query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queryTable" Target="../queryTables/query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58"/>
  <sheetViews>
    <sheetView zoomScale="70" zoomScaleNormal="70" workbookViewId="0">
      <pane ySplit="2" topLeftCell="A3" activePane="bottomLeft" state="frozen"/>
      <selection pane="bottomLeft" sqref="A1:AG1"/>
    </sheetView>
  </sheetViews>
  <sheetFormatPr defaultColWidth="35.28515625" defaultRowHeight="26.25" x14ac:dyDescent="0.25"/>
  <cols>
    <col min="1" max="1" width="6.85546875" style="38" bestFit="1" customWidth="1"/>
    <col min="2" max="2" width="7.85546875" style="39" customWidth="1"/>
    <col min="3" max="3" width="67.140625" style="1" customWidth="1"/>
    <col min="4" max="4" width="10.7109375" style="6" customWidth="1"/>
    <col min="5" max="5" width="10.7109375" style="47" customWidth="1"/>
    <col min="6" max="6" width="12" style="47" customWidth="1"/>
    <col min="7" max="8" width="11.28515625" style="6" customWidth="1"/>
    <col min="9" max="9" width="8.28515625" style="62" customWidth="1"/>
    <col min="10" max="10" width="8.28515625" style="6" customWidth="1"/>
    <col min="11" max="12" width="4.85546875" style="6" customWidth="1"/>
    <col min="13" max="13" width="7" style="6" customWidth="1"/>
    <col min="14" max="15" width="5.85546875" style="6" customWidth="1"/>
    <col min="16" max="16" width="7" style="6" customWidth="1"/>
    <col min="17" max="19" width="5.42578125" style="6" customWidth="1"/>
    <col min="20" max="20" width="7.42578125" style="6" customWidth="1"/>
    <col min="21" max="21" width="5.42578125" style="6" customWidth="1"/>
    <col min="22" max="22" width="7.42578125" style="6" customWidth="1"/>
    <col min="23" max="23" width="11.85546875" style="36" customWidth="1"/>
    <col min="24" max="25" width="8.28515625" style="36" hidden="1" customWidth="1"/>
    <col min="26" max="26" width="7" style="36" hidden="1" customWidth="1"/>
    <col min="27" max="27" width="9.7109375" style="36" hidden="1" customWidth="1"/>
    <col min="28" max="29" width="8" style="36" hidden="1" customWidth="1"/>
    <col min="30" max="30" width="8.28515625" style="36" hidden="1" customWidth="1"/>
    <col min="31" max="31" width="12.140625" style="36" customWidth="1"/>
    <col min="32" max="32" width="13.140625" style="36" customWidth="1"/>
    <col min="33" max="33" width="14.140625" style="37" customWidth="1"/>
    <col min="34" max="16384" width="35.28515625" style="1"/>
  </cols>
  <sheetData>
    <row r="1" spans="1:33" x14ac:dyDescent="0.25">
      <c r="A1" s="87" t="s">
        <v>81</v>
      </c>
      <c r="B1" s="87"/>
      <c r="C1" s="87"/>
      <c r="D1" s="87"/>
      <c r="E1" s="87"/>
      <c r="F1" s="87"/>
      <c r="G1" s="87"/>
      <c r="H1" s="87"/>
      <c r="I1" s="87"/>
      <c r="J1" s="87"/>
      <c r="K1" s="87"/>
      <c r="L1" s="87"/>
      <c r="M1" s="87"/>
      <c r="N1" s="87"/>
      <c r="O1" s="87"/>
      <c r="P1" s="87"/>
      <c r="Q1" s="87"/>
      <c r="R1" s="87"/>
      <c r="S1" s="87"/>
      <c r="T1" s="87"/>
      <c r="U1" s="87"/>
      <c r="V1" s="87"/>
      <c r="W1" s="87"/>
      <c r="X1" s="87"/>
      <c r="Y1" s="87"/>
      <c r="Z1" s="87"/>
      <c r="AA1" s="87"/>
      <c r="AB1" s="87"/>
      <c r="AC1" s="87"/>
      <c r="AD1" s="87"/>
      <c r="AE1" s="87"/>
      <c r="AF1" s="87"/>
      <c r="AG1" s="87"/>
    </row>
    <row r="2" spans="1:33" s="34" customFormat="1" ht="94.5" customHeight="1" x14ac:dyDescent="0.25">
      <c r="A2" s="52" t="s">
        <v>30</v>
      </c>
      <c r="B2" s="52" t="s">
        <v>5</v>
      </c>
      <c r="C2" s="52" t="s">
        <v>4</v>
      </c>
      <c r="D2" s="52" t="s">
        <v>0</v>
      </c>
      <c r="E2" s="53" t="s">
        <v>38</v>
      </c>
      <c r="F2" s="53" t="s">
        <v>39</v>
      </c>
      <c r="G2" s="54" t="s">
        <v>12</v>
      </c>
      <c r="H2" s="54" t="s">
        <v>61</v>
      </c>
      <c r="I2" s="54" t="s">
        <v>31</v>
      </c>
      <c r="J2" s="54" t="s">
        <v>73</v>
      </c>
      <c r="K2" s="54" t="s">
        <v>36</v>
      </c>
      <c r="L2" s="54" t="s">
        <v>60</v>
      </c>
      <c r="M2" s="54" t="s">
        <v>15</v>
      </c>
      <c r="N2" s="54" t="s">
        <v>26</v>
      </c>
      <c r="O2" s="54" t="s">
        <v>16</v>
      </c>
      <c r="P2" s="54" t="s">
        <v>17</v>
      </c>
      <c r="Q2" s="54" t="s">
        <v>18</v>
      </c>
      <c r="R2" s="54" t="s">
        <v>59</v>
      </c>
      <c r="S2" s="54" t="s">
        <v>19</v>
      </c>
      <c r="T2" s="54" t="s">
        <v>14</v>
      </c>
      <c r="U2" s="54" t="s">
        <v>13</v>
      </c>
      <c r="V2" s="54" t="s">
        <v>22</v>
      </c>
      <c r="W2" s="55" t="s">
        <v>58</v>
      </c>
      <c r="X2" s="55" t="s">
        <v>68</v>
      </c>
      <c r="Y2" s="55" t="s">
        <v>63</v>
      </c>
      <c r="Z2" s="55" t="s">
        <v>64</v>
      </c>
      <c r="AA2" s="55" t="s">
        <v>62</v>
      </c>
      <c r="AB2" s="55" t="s">
        <v>65</v>
      </c>
      <c r="AC2" s="55" t="s">
        <v>66</v>
      </c>
      <c r="AD2" s="55" t="s">
        <v>67</v>
      </c>
      <c r="AE2" s="55" t="s">
        <v>32</v>
      </c>
      <c r="AF2" s="55" t="s">
        <v>27</v>
      </c>
      <c r="AG2" s="55" t="s">
        <v>28</v>
      </c>
    </row>
    <row r="3" spans="1:33" ht="39" x14ac:dyDescent="0.25">
      <c r="A3" s="88">
        <v>1</v>
      </c>
      <c r="B3" s="56">
        <v>1</v>
      </c>
      <c r="C3" s="7" t="s">
        <v>3</v>
      </c>
      <c r="D3" s="9" t="s">
        <v>0</v>
      </c>
      <c r="E3" s="42" t="s">
        <v>41</v>
      </c>
      <c r="F3" s="42" t="s">
        <v>40</v>
      </c>
      <c r="G3" s="9" t="s">
        <v>23</v>
      </c>
      <c r="H3" s="9"/>
      <c r="I3" s="8"/>
      <c r="J3" s="8"/>
      <c r="K3" s="8"/>
      <c r="L3" s="8"/>
      <c r="M3" s="8"/>
      <c r="N3" s="8"/>
      <c r="O3" s="8">
        <v>100</v>
      </c>
      <c r="P3" s="8"/>
      <c r="Q3" s="8"/>
      <c r="R3" s="8"/>
      <c r="S3" s="8"/>
      <c r="T3" s="8"/>
      <c r="U3" s="8"/>
      <c r="V3" s="8">
        <f>SUM(H3:U3)</f>
        <v>100</v>
      </c>
      <c r="W3" s="32">
        <v>12</v>
      </c>
      <c r="X3" s="32">
        <v>14.99</v>
      </c>
      <c r="Y3" s="32"/>
      <c r="Z3" s="32"/>
      <c r="AA3" s="32">
        <v>35</v>
      </c>
      <c r="AB3" s="32"/>
      <c r="AC3" s="32">
        <v>22</v>
      </c>
      <c r="AD3" s="32"/>
      <c r="AE3" s="32">
        <f>ROUNDDOWN(AVERAGE(W3:AD3),2)</f>
        <v>20.99</v>
      </c>
      <c r="AF3" s="32">
        <f t="shared" ref="AF3:AF24" si="0">AE3*V3</f>
        <v>2099</v>
      </c>
      <c r="AG3" s="93">
        <f>SUM(AF3:AF12)</f>
        <v>22344.52</v>
      </c>
    </row>
    <row r="4" spans="1:33" ht="39" x14ac:dyDescent="0.25">
      <c r="A4" s="89"/>
      <c r="B4" s="56">
        <v>2</v>
      </c>
      <c r="C4" s="3" t="s">
        <v>1</v>
      </c>
      <c r="D4" s="9" t="s">
        <v>0</v>
      </c>
      <c r="E4" s="42" t="s">
        <v>41</v>
      </c>
      <c r="F4" s="42" t="s">
        <v>42</v>
      </c>
      <c r="G4" s="9" t="s">
        <v>23</v>
      </c>
      <c r="H4" s="9"/>
      <c r="I4" s="8"/>
      <c r="J4" s="8"/>
      <c r="K4" s="8"/>
      <c r="L4" s="8"/>
      <c r="M4" s="8"/>
      <c r="N4" s="8"/>
      <c r="O4" s="8">
        <v>50</v>
      </c>
      <c r="P4" s="8"/>
      <c r="Q4" s="8"/>
      <c r="R4" s="8"/>
      <c r="S4" s="8"/>
      <c r="T4" s="8"/>
      <c r="U4" s="8"/>
      <c r="V4" s="8">
        <f t="shared" ref="V4:V24" si="1">SUM(H4:U4)</f>
        <v>50</v>
      </c>
      <c r="W4" s="32">
        <v>25</v>
      </c>
      <c r="X4" s="32">
        <v>45.5</v>
      </c>
      <c r="Y4" s="32"/>
      <c r="Z4" s="32"/>
      <c r="AA4" s="32"/>
      <c r="AB4" s="32"/>
      <c r="AC4" s="32">
        <v>59</v>
      </c>
      <c r="AD4" s="32"/>
      <c r="AE4" s="32">
        <f t="shared" ref="AE4:AE24" si="2">ROUNDDOWN(AVERAGE(W4:AD4),2)</f>
        <v>43.16</v>
      </c>
      <c r="AF4" s="32">
        <f t="shared" si="0"/>
        <v>2158</v>
      </c>
      <c r="AG4" s="94"/>
    </row>
    <row r="5" spans="1:33" ht="39" x14ac:dyDescent="0.25">
      <c r="A5" s="89"/>
      <c r="B5" s="56">
        <v>3</v>
      </c>
      <c r="C5" s="3" t="s">
        <v>2</v>
      </c>
      <c r="D5" s="9" t="s">
        <v>0</v>
      </c>
      <c r="E5" s="42" t="s">
        <v>41</v>
      </c>
      <c r="F5" s="42" t="s">
        <v>43</v>
      </c>
      <c r="G5" s="9" t="s">
        <v>23</v>
      </c>
      <c r="H5" s="9"/>
      <c r="I5" s="8"/>
      <c r="J5" s="8"/>
      <c r="K5" s="8"/>
      <c r="L5" s="8"/>
      <c r="M5" s="8"/>
      <c r="N5" s="8"/>
      <c r="O5" s="8">
        <v>100</v>
      </c>
      <c r="P5" s="8"/>
      <c r="Q5" s="8"/>
      <c r="R5" s="8"/>
      <c r="S5" s="8"/>
      <c r="T5" s="8"/>
      <c r="U5" s="8"/>
      <c r="V5" s="8">
        <f t="shared" si="1"/>
        <v>100</v>
      </c>
      <c r="W5" s="32">
        <v>25</v>
      </c>
      <c r="X5" s="32">
        <v>39.409999999999997</v>
      </c>
      <c r="Y5" s="32"/>
      <c r="Z5" s="32"/>
      <c r="AA5" s="32"/>
      <c r="AB5" s="32"/>
      <c r="AC5" s="32">
        <v>57</v>
      </c>
      <c r="AD5" s="32"/>
      <c r="AE5" s="32">
        <f t="shared" si="2"/>
        <v>40.47</v>
      </c>
      <c r="AF5" s="32">
        <f t="shared" si="0"/>
        <v>4047</v>
      </c>
      <c r="AG5" s="94"/>
    </row>
    <row r="6" spans="1:33" x14ac:dyDescent="0.25">
      <c r="A6" s="89"/>
      <c r="B6" s="56">
        <v>4</v>
      </c>
      <c r="C6" s="4" t="s">
        <v>33</v>
      </c>
      <c r="D6" s="9" t="s">
        <v>34</v>
      </c>
      <c r="E6" s="42" t="s">
        <v>41</v>
      </c>
      <c r="F6" s="42" t="s">
        <v>44</v>
      </c>
      <c r="G6" s="9" t="s">
        <v>24</v>
      </c>
      <c r="H6" s="9"/>
      <c r="I6" s="8"/>
      <c r="J6" s="8"/>
      <c r="K6" s="8"/>
      <c r="L6" s="8"/>
      <c r="M6" s="8"/>
      <c r="N6" s="8"/>
      <c r="O6" s="8"/>
      <c r="P6" s="8">
        <v>3</v>
      </c>
      <c r="Q6" s="8"/>
      <c r="R6" s="8"/>
      <c r="S6" s="8"/>
      <c r="T6" s="8"/>
      <c r="U6" s="8"/>
      <c r="V6" s="8">
        <f t="shared" si="1"/>
        <v>3</v>
      </c>
      <c r="W6" s="32">
        <v>25</v>
      </c>
      <c r="X6" s="32">
        <v>32.5</v>
      </c>
      <c r="Y6" s="32"/>
      <c r="Z6" s="32"/>
      <c r="AA6" s="32"/>
      <c r="AB6" s="32"/>
      <c r="AC6" s="32">
        <v>45</v>
      </c>
      <c r="AD6" s="32"/>
      <c r="AE6" s="32">
        <f t="shared" si="2"/>
        <v>34.159999999999997</v>
      </c>
      <c r="AF6" s="32">
        <f t="shared" si="0"/>
        <v>102.47999999999999</v>
      </c>
      <c r="AG6" s="94"/>
    </row>
    <row r="7" spans="1:33" ht="39" x14ac:dyDescent="0.25">
      <c r="A7" s="89"/>
      <c r="B7" s="56">
        <v>5</v>
      </c>
      <c r="C7" s="3" t="s">
        <v>10</v>
      </c>
      <c r="D7" s="9" t="s">
        <v>0</v>
      </c>
      <c r="E7" s="42" t="s">
        <v>41</v>
      </c>
      <c r="F7" s="42" t="s">
        <v>46</v>
      </c>
      <c r="G7" s="9" t="s">
        <v>23</v>
      </c>
      <c r="H7" s="9"/>
      <c r="I7" s="8"/>
      <c r="J7" s="8">
        <v>4</v>
      </c>
      <c r="K7" s="8"/>
      <c r="L7" s="8">
        <v>4</v>
      </c>
      <c r="M7" s="8">
        <v>10</v>
      </c>
      <c r="N7" s="8">
        <v>2</v>
      </c>
      <c r="O7" s="8"/>
      <c r="P7" s="8">
        <v>6</v>
      </c>
      <c r="Q7" s="8"/>
      <c r="R7" s="8"/>
      <c r="S7" s="8">
        <v>4</v>
      </c>
      <c r="T7" s="8"/>
      <c r="U7" s="8">
        <v>9</v>
      </c>
      <c r="V7" s="8">
        <f t="shared" si="1"/>
        <v>39</v>
      </c>
      <c r="W7" s="32"/>
      <c r="X7" s="32">
        <v>48</v>
      </c>
      <c r="Y7" s="32"/>
      <c r="Z7" s="32"/>
      <c r="AA7" s="32"/>
      <c r="AB7" s="32"/>
      <c r="AC7" s="32">
        <v>60</v>
      </c>
      <c r="AD7" s="32"/>
      <c r="AE7" s="32">
        <f t="shared" si="2"/>
        <v>54</v>
      </c>
      <c r="AF7" s="32">
        <f t="shared" si="0"/>
        <v>2106</v>
      </c>
      <c r="AG7" s="94"/>
    </row>
    <row r="8" spans="1:33" x14ac:dyDescent="0.25">
      <c r="A8" s="89"/>
      <c r="B8" s="56">
        <v>6</v>
      </c>
      <c r="C8" s="2" t="s">
        <v>11</v>
      </c>
      <c r="D8" s="9" t="s">
        <v>0</v>
      </c>
      <c r="E8" s="42" t="s">
        <v>41</v>
      </c>
      <c r="F8" s="42" t="s">
        <v>46</v>
      </c>
      <c r="G8" s="9" t="s">
        <v>23</v>
      </c>
      <c r="H8" s="9"/>
      <c r="I8" s="8">
        <v>2</v>
      </c>
      <c r="J8" s="8">
        <v>4</v>
      </c>
      <c r="K8" s="8"/>
      <c r="L8" s="8">
        <v>2</v>
      </c>
      <c r="M8" s="8">
        <v>4</v>
      </c>
      <c r="N8" s="8">
        <v>2</v>
      </c>
      <c r="O8" s="8">
        <v>3</v>
      </c>
      <c r="P8" s="8">
        <v>10</v>
      </c>
      <c r="Q8" s="8"/>
      <c r="R8" s="8"/>
      <c r="S8" s="8"/>
      <c r="T8" s="8"/>
      <c r="U8" s="8">
        <v>9</v>
      </c>
      <c r="V8" s="8">
        <f t="shared" si="1"/>
        <v>36</v>
      </c>
      <c r="W8" s="32"/>
      <c r="X8" s="32">
        <v>53.9</v>
      </c>
      <c r="Y8" s="32"/>
      <c r="Z8" s="32"/>
      <c r="AA8" s="32"/>
      <c r="AB8" s="32"/>
      <c r="AC8" s="32">
        <v>95</v>
      </c>
      <c r="AD8" s="32"/>
      <c r="AE8" s="32">
        <f t="shared" si="2"/>
        <v>74.45</v>
      </c>
      <c r="AF8" s="32">
        <f t="shared" si="0"/>
        <v>2680.2000000000003</v>
      </c>
      <c r="AG8" s="94"/>
    </row>
    <row r="9" spans="1:33" ht="51.75" x14ac:dyDescent="0.25">
      <c r="A9" s="89"/>
      <c r="B9" s="56">
        <v>7</v>
      </c>
      <c r="C9" s="2" t="s">
        <v>7</v>
      </c>
      <c r="D9" s="9" t="s">
        <v>0</v>
      </c>
      <c r="E9" s="42" t="s">
        <v>41</v>
      </c>
      <c r="F9" s="42" t="s">
        <v>47</v>
      </c>
      <c r="G9" s="9" t="s">
        <v>23</v>
      </c>
      <c r="H9" s="9"/>
      <c r="I9" s="8">
        <v>6</v>
      </c>
      <c r="J9" s="8"/>
      <c r="K9" s="8"/>
      <c r="L9" s="8"/>
      <c r="M9" s="8"/>
      <c r="N9" s="8"/>
      <c r="O9" s="8"/>
      <c r="P9" s="8">
        <v>20</v>
      </c>
      <c r="Q9" s="8"/>
      <c r="R9" s="8"/>
      <c r="S9" s="8"/>
      <c r="T9" s="8"/>
      <c r="U9" s="8"/>
      <c r="V9" s="8">
        <f t="shared" si="1"/>
        <v>26</v>
      </c>
      <c r="W9" s="32">
        <v>15</v>
      </c>
      <c r="X9" s="32">
        <v>49.1</v>
      </c>
      <c r="Y9" s="32"/>
      <c r="Z9" s="32"/>
      <c r="AA9" s="32">
        <v>45</v>
      </c>
      <c r="AB9" s="32"/>
      <c r="AC9" s="32">
        <v>36</v>
      </c>
      <c r="AD9" s="32"/>
      <c r="AE9" s="32">
        <f t="shared" si="2"/>
        <v>36.270000000000003</v>
      </c>
      <c r="AF9" s="32">
        <f t="shared" si="0"/>
        <v>943.0200000000001</v>
      </c>
      <c r="AG9" s="94"/>
    </row>
    <row r="10" spans="1:33" ht="51.75" x14ac:dyDescent="0.25">
      <c r="A10" s="89"/>
      <c r="B10" s="56">
        <v>8</v>
      </c>
      <c r="C10" s="2" t="s">
        <v>8</v>
      </c>
      <c r="D10" s="9" t="s">
        <v>0</v>
      </c>
      <c r="E10" s="42" t="s">
        <v>41</v>
      </c>
      <c r="F10" s="42" t="s">
        <v>48</v>
      </c>
      <c r="G10" s="9" t="s">
        <v>23</v>
      </c>
      <c r="H10" s="9"/>
      <c r="I10" s="8">
        <v>6</v>
      </c>
      <c r="J10" s="8"/>
      <c r="K10" s="8"/>
      <c r="L10" s="8"/>
      <c r="M10" s="8"/>
      <c r="N10" s="8"/>
      <c r="O10" s="8">
        <v>100</v>
      </c>
      <c r="P10" s="8">
        <v>35</v>
      </c>
      <c r="Q10" s="8"/>
      <c r="R10" s="8"/>
      <c r="S10" s="8"/>
      <c r="T10" s="8"/>
      <c r="U10" s="8"/>
      <c r="V10" s="8">
        <f t="shared" si="1"/>
        <v>141</v>
      </c>
      <c r="W10" s="32">
        <v>8</v>
      </c>
      <c r="X10" s="32">
        <v>12.74</v>
      </c>
      <c r="Y10" s="32"/>
      <c r="Z10" s="32"/>
      <c r="AA10" s="32">
        <v>29</v>
      </c>
      <c r="AB10" s="32"/>
      <c r="AC10" s="32">
        <v>25</v>
      </c>
      <c r="AD10" s="32"/>
      <c r="AE10" s="32">
        <f t="shared" si="2"/>
        <v>18.68</v>
      </c>
      <c r="AF10" s="32">
        <f t="shared" si="0"/>
        <v>2633.88</v>
      </c>
      <c r="AG10" s="94"/>
    </row>
    <row r="11" spans="1:33" x14ac:dyDescent="0.25">
      <c r="A11" s="89"/>
      <c r="B11" s="56">
        <v>9</v>
      </c>
      <c r="C11" s="2" t="s">
        <v>20</v>
      </c>
      <c r="D11" s="9" t="s">
        <v>0</v>
      </c>
      <c r="E11" s="42" t="s">
        <v>41</v>
      </c>
      <c r="F11" s="42" t="s">
        <v>45</v>
      </c>
      <c r="G11" s="9" t="s">
        <v>23</v>
      </c>
      <c r="H11" s="9"/>
      <c r="I11" s="8">
        <v>2</v>
      </c>
      <c r="J11" s="8">
        <v>1</v>
      </c>
      <c r="K11" s="8"/>
      <c r="L11" s="8">
        <v>2</v>
      </c>
      <c r="M11" s="8">
        <v>2</v>
      </c>
      <c r="N11" s="8"/>
      <c r="O11" s="8">
        <v>3</v>
      </c>
      <c r="P11" s="8">
        <v>20</v>
      </c>
      <c r="Q11" s="8"/>
      <c r="R11" s="8"/>
      <c r="S11" s="8">
        <v>2</v>
      </c>
      <c r="T11" s="8"/>
      <c r="U11" s="8">
        <v>7</v>
      </c>
      <c r="V11" s="8">
        <f t="shared" si="1"/>
        <v>39</v>
      </c>
      <c r="W11" s="32">
        <v>50</v>
      </c>
      <c r="X11" s="32">
        <v>80.84</v>
      </c>
      <c r="Y11" s="32"/>
      <c r="Z11" s="32"/>
      <c r="AA11" s="32">
        <v>92</v>
      </c>
      <c r="AB11" s="32"/>
      <c r="AC11" s="32">
        <v>63</v>
      </c>
      <c r="AD11" s="32"/>
      <c r="AE11" s="32">
        <f t="shared" si="2"/>
        <v>71.459999999999994</v>
      </c>
      <c r="AF11" s="32">
        <f t="shared" si="0"/>
        <v>2786.9399999999996</v>
      </c>
      <c r="AG11" s="94"/>
    </row>
    <row r="12" spans="1:33" x14ac:dyDescent="0.25">
      <c r="A12" s="90"/>
      <c r="B12" s="56">
        <v>10</v>
      </c>
      <c r="C12" s="2" t="s">
        <v>9</v>
      </c>
      <c r="D12" s="9" t="s">
        <v>0</v>
      </c>
      <c r="E12" s="42" t="s">
        <v>41</v>
      </c>
      <c r="F12" s="42" t="s">
        <v>46</v>
      </c>
      <c r="G12" s="9" t="s">
        <v>23</v>
      </c>
      <c r="H12" s="9"/>
      <c r="I12" s="8"/>
      <c r="J12" s="8"/>
      <c r="K12" s="8"/>
      <c r="L12" s="8">
        <v>2</v>
      </c>
      <c r="M12" s="8">
        <v>2</v>
      </c>
      <c r="N12" s="8">
        <v>2</v>
      </c>
      <c r="O12" s="8">
        <v>4</v>
      </c>
      <c r="P12" s="8">
        <v>4</v>
      </c>
      <c r="Q12" s="8"/>
      <c r="R12" s="8"/>
      <c r="S12" s="8">
        <v>3</v>
      </c>
      <c r="T12" s="8"/>
      <c r="U12" s="8"/>
      <c r="V12" s="8">
        <f t="shared" si="1"/>
        <v>17</v>
      </c>
      <c r="W12" s="32">
        <v>137</v>
      </c>
      <c r="X12" s="32"/>
      <c r="Y12" s="32"/>
      <c r="Z12" s="32"/>
      <c r="AA12" s="32">
        <v>260</v>
      </c>
      <c r="AB12" s="32"/>
      <c r="AC12" s="32">
        <v>95</v>
      </c>
      <c r="AD12" s="32"/>
      <c r="AE12" s="32">
        <f t="shared" si="2"/>
        <v>164</v>
      </c>
      <c r="AF12" s="32">
        <f t="shared" si="0"/>
        <v>2788</v>
      </c>
      <c r="AG12" s="95"/>
    </row>
    <row r="13" spans="1:33" s="70" customFormat="1" ht="51.75" x14ac:dyDescent="0.25">
      <c r="A13" s="63">
        <v>2</v>
      </c>
      <c r="B13" s="64">
        <v>11</v>
      </c>
      <c r="C13" s="65" t="s">
        <v>74</v>
      </c>
      <c r="D13" s="66" t="s">
        <v>0</v>
      </c>
      <c r="E13" s="67" t="s">
        <v>50</v>
      </c>
      <c r="F13" s="67" t="s">
        <v>49</v>
      </c>
      <c r="G13" s="66" t="s">
        <v>24</v>
      </c>
      <c r="H13" s="66"/>
      <c r="I13" s="68">
        <v>600</v>
      </c>
      <c r="J13" s="68">
        <v>200</v>
      </c>
      <c r="K13" s="68"/>
      <c r="L13" s="68">
        <v>50</v>
      </c>
      <c r="M13" s="68">
        <v>300</v>
      </c>
      <c r="N13" s="68">
        <v>300</v>
      </c>
      <c r="O13" s="68">
        <v>250</v>
      </c>
      <c r="P13" s="68">
        <v>300</v>
      </c>
      <c r="Q13" s="68"/>
      <c r="R13" s="68">
        <v>300</v>
      </c>
      <c r="S13" s="68">
        <v>200</v>
      </c>
      <c r="T13" s="68"/>
      <c r="U13" s="68">
        <v>200</v>
      </c>
      <c r="V13" s="68">
        <f t="shared" si="1"/>
        <v>2700</v>
      </c>
      <c r="W13" s="69">
        <v>23.64</v>
      </c>
      <c r="X13" s="69"/>
      <c r="Y13" s="69"/>
      <c r="Z13" s="69"/>
      <c r="AA13" s="69">
        <v>28</v>
      </c>
      <c r="AB13" s="69">
        <v>35</v>
      </c>
      <c r="AC13" s="69">
        <v>22</v>
      </c>
      <c r="AD13" s="69"/>
      <c r="AE13" s="69">
        <f t="shared" si="2"/>
        <v>27.16</v>
      </c>
      <c r="AF13" s="69">
        <f t="shared" si="0"/>
        <v>73332</v>
      </c>
      <c r="AG13" s="69">
        <f>SUM(AF13:AF13)</f>
        <v>73332</v>
      </c>
    </row>
    <row r="14" spans="1:33" ht="120.75" customHeight="1" x14ac:dyDescent="0.25">
      <c r="A14" s="91">
        <v>3</v>
      </c>
      <c r="B14" s="56">
        <v>12</v>
      </c>
      <c r="C14" s="2" t="s">
        <v>75</v>
      </c>
      <c r="D14" s="9" t="s">
        <v>0</v>
      </c>
      <c r="E14" s="42" t="s">
        <v>50</v>
      </c>
      <c r="F14" s="42" t="s">
        <v>51</v>
      </c>
      <c r="G14" s="9" t="s">
        <v>24</v>
      </c>
      <c r="H14" s="9"/>
      <c r="I14" s="8">
        <v>300</v>
      </c>
      <c r="J14" s="8"/>
      <c r="K14" s="8"/>
      <c r="L14" s="8"/>
      <c r="M14" s="8">
        <v>62</v>
      </c>
      <c r="N14" s="8"/>
      <c r="O14" s="8"/>
      <c r="P14" s="8">
        <v>50</v>
      </c>
      <c r="Q14" s="8"/>
      <c r="R14" s="8"/>
      <c r="S14" s="8">
        <v>30</v>
      </c>
      <c r="T14" s="8"/>
      <c r="U14" s="8"/>
      <c r="V14" s="8">
        <f t="shared" si="1"/>
        <v>442</v>
      </c>
      <c r="W14" s="32">
        <v>65.36</v>
      </c>
      <c r="X14" s="32"/>
      <c r="Y14" s="32"/>
      <c r="Z14" s="32"/>
      <c r="AA14" s="32">
        <v>59</v>
      </c>
      <c r="AB14" s="32"/>
      <c r="AC14" s="32">
        <v>55</v>
      </c>
      <c r="AD14" s="32">
        <v>65</v>
      </c>
      <c r="AE14" s="32">
        <f t="shared" si="2"/>
        <v>61.09</v>
      </c>
      <c r="AF14" s="32">
        <f t="shared" si="0"/>
        <v>27001.780000000002</v>
      </c>
      <c r="AG14" s="96">
        <f>SUM(AF14:AF15)</f>
        <v>56907.54</v>
      </c>
    </row>
    <row r="15" spans="1:33" ht="64.5" x14ac:dyDescent="0.25">
      <c r="A15" s="91"/>
      <c r="B15" s="56">
        <v>13</v>
      </c>
      <c r="C15" s="4" t="s">
        <v>76</v>
      </c>
      <c r="D15" s="9" t="s">
        <v>0</v>
      </c>
      <c r="E15" s="42" t="s">
        <v>50</v>
      </c>
      <c r="F15" s="42" t="s">
        <v>52</v>
      </c>
      <c r="G15" s="9" t="s">
        <v>24</v>
      </c>
      <c r="H15" s="9">
        <v>500</v>
      </c>
      <c r="I15" s="8"/>
      <c r="J15" s="8"/>
      <c r="K15" s="8"/>
      <c r="L15" s="8">
        <v>20</v>
      </c>
      <c r="M15" s="8">
        <v>22</v>
      </c>
      <c r="N15" s="8"/>
      <c r="O15" s="8"/>
      <c r="P15" s="8">
        <v>30</v>
      </c>
      <c r="Q15" s="8"/>
      <c r="R15" s="8"/>
      <c r="S15" s="8">
        <v>50</v>
      </c>
      <c r="T15" s="8"/>
      <c r="U15" s="8"/>
      <c r="V15" s="8">
        <f t="shared" si="1"/>
        <v>622</v>
      </c>
      <c r="W15" s="32">
        <v>48.4</v>
      </c>
      <c r="X15" s="32"/>
      <c r="Y15" s="32"/>
      <c r="Z15" s="32"/>
      <c r="AA15" s="32">
        <v>55</v>
      </c>
      <c r="AB15" s="32">
        <v>59</v>
      </c>
      <c r="AC15" s="32">
        <v>40</v>
      </c>
      <c r="AD15" s="32">
        <v>38</v>
      </c>
      <c r="AE15" s="32">
        <f t="shared" si="2"/>
        <v>48.08</v>
      </c>
      <c r="AF15" s="32">
        <f t="shared" si="0"/>
        <v>29905.759999999998</v>
      </c>
      <c r="AG15" s="96"/>
    </row>
    <row r="16" spans="1:33" ht="15" customHeight="1" x14ac:dyDescent="0.25">
      <c r="A16" s="92">
        <v>4</v>
      </c>
      <c r="B16" s="57">
        <v>14</v>
      </c>
      <c r="C16" s="29" t="s">
        <v>29</v>
      </c>
      <c r="D16" s="30" t="s">
        <v>0</v>
      </c>
      <c r="E16" s="43" t="s">
        <v>53</v>
      </c>
      <c r="F16" s="43" t="s">
        <v>54</v>
      </c>
      <c r="G16" s="30" t="s">
        <v>25</v>
      </c>
      <c r="H16" s="30"/>
      <c r="I16" s="31">
        <v>12</v>
      </c>
      <c r="J16" s="31"/>
      <c r="K16" s="31"/>
      <c r="L16" s="31"/>
      <c r="M16" s="31">
        <v>5</v>
      </c>
      <c r="N16" s="31"/>
      <c r="O16" s="31">
        <v>7</v>
      </c>
      <c r="P16" s="31">
        <v>9</v>
      </c>
      <c r="Q16" s="31"/>
      <c r="R16" s="31">
        <v>4</v>
      </c>
      <c r="S16" s="31"/>
      <c r="T16" s="31"/>
      <c r="U16" s="31">
        <v>3</v>
      </c>
      <c r="V16" s="31">
        <f t="shared" si="1"/>
        <v>40</v>
      </c>
      <c r="W16" s="33">
        <v>180.96</v>
      </c>
      <c r="X16" s="33">
        <v>163</v>
      </c>
      <c r="Y16" s="33"/>
      <c r="Z16" s="33"/>
      <c r="AA16" s="33">
        <v>280</v>
      </c>
      <c r="AB16" s="33">
        <v>250</v>
      </c>
      <c r="AC16" s="33">
        <v>210</v>
      </c>
      <c r="AD16" s="33"/>
      <c r="AE16" s="33">
        <f t="shared" si="2"/>
        <v>216.79</v>
      </c>
      <c r="AF16" s="33">
        <f t="shared" si="0"/>
        <v>8671.6</v>
      </c>
      <c r="AG16" s="97">
        <f>SUM(AF16:AF17)</f>
        <v>16217.380000000001</v>
      </c>
    </row>
    <row r="17" spans="1:33" ht="25.5" customHeight="1" x14ac:dyDescent="0.25">
      <c r="A17" s="92"/>
      <c r="B17" s="57">
        <v>15</v>
      </c>
      <c r="C17" s="29" t="s">
        <v>21</v>
      </c>
      <c r="D17" s="30" t="s">
        <v>0</v>
      </c>
      <c r="E17" s="43" t="s">
        <v>53</v>
      </c>
      <c r="F17" s="43" t="s">
        <v>54</v>
      </c>
      <c r="G17" s="30" t="s">
        <v>25</v>
      </c>
      <c r="H17" s="30"/>
      <c r="I17" s="31">
        <v>6</v>
      </c>
      <c r="J17" s="31"/>
      <c r="K17" s="31"/>
      <c r="L17" s="31">
        <v>10</v>
      </c>
      <c r="M17" s="31">
        <v>5</v>
      </c>
      <c r="N17" s="31"/>
      <c r="O17" s="31">
        <v>1</v>
      </c>
      <c r="P17" s="31"/>
      <c r="Q17" s="31">
        <v>1</v>
      </c>
      <c r="R17" s="31">
        <v>4</v>
      </c>
      <c r="S17" s="31"/>
      <c r="T17" s="31"/>
      <c r="U17" s="31">
        <v>6</v>
      </c>
      <c r="V17" s="31">
        <f t="shared" si="1"/>
        <v>33</v>
      </c>
      <c r="W17" s="33">
        <v>206</v>
      </c>
      <c r="X17" s="33"/>
      <c r="Y17" s="33"/>
      <c r="Z17" s="33"/>
      <c r="AA17" s="33"/>
      <c r="AB17" s="33">
        <v>290</v>
      </c>
      <c r="AC17" s="33">
        <v>190</v>
      </c>
      <c r="AD17" s="33"/>
      <c r="AE17" s="33">
        <f t="shared" si="2"/>
        <v>228.66</v>
      </c>
      <c r="AF17" s="33">
        <f t="shared" si="0"/>
        <v>7545.78</v>
      </c>
      <c r="AG17" s="97"/>
    </row>
    <row r="18" spans="1:33" ht="39" x14ac:dyDescent="0.25">
      <c r="A18" s="100">
        <v>5</v>
      </c>
      <c r="B18" s="58">
        <v>16</v>
      </c>
      <c r="C18" s="4" t="s">
        <v>6</v>
      </c>
      <c r="D18" s="9" t="s">
        <v>0</v>
      </c>
      <c r="E18" s="42" t="s">
        <v>56</v>
      </c>
      <c r="F18" s="42" t="s">
        <v>55</v>
      </c>
      <c r="G18" s="9" t="s">
        <v>35</v>
      </c>
      <c r="H18" s="9"/>
      <c r="I18" s="8"/>
      <c r="J18" s="8"/>
      <c r="K18" s="8">
        <v>1</v>
      </c>
      <c r="L18" s="8"/>
      <c r="M18" s="8"/>
      <c r="N18" s="8"/>
      <c r="O18" s="8">
        <v>5</v>
      </c>
      <c r="P18" s="8"/>
      <c r="Q18" s="8"/>
      <c r="R18" s="8"/>
      <c r="S18" s="8">
        <v>3</v>
      </c>
      <c r="T18" s="8"/>
      <c r="U18" s="8"/>
      <c r="V18" s="8">
        <f t="shared" si="1"/>
        <v>9</v>
      </c>
      <c r="W18" s="32"/>
      <c r="X18" s="32">
        <v>80</v>
      </c>
      <c r="Y18" s="32"/>
      <c r="Z18" s="32"/>
      <c r="AA18" s="32">
        <v>130</v>
      </c>
      <c r="AB18" s="32">
        <v>190</v>
      </c>
      <c r="AC18" s="32">
        <v>150</v>
      </c>
      <c r="AD18" s="32"/>
      <c r="AE18" s="32">
        <f t="shared" si="2"/>
        <v>137.5</v>
      </c>
      <c r="AF18" s="32">
        <f t="shared" si="0"/>
        <v>1237.5</v>
      </c>
      <c r="AG18" s="93">
        <f>SUM(AF18:AF19)</f>
        <v>1702.5</v>
      </c>
    </row>
    <row r="19" spans="1:33" ht="71.25" customHeight="1" x14ac:dyDescent="0.25">
      <c r="A19" s="101"/>
      <c r="B19" s="56">
        <v>17</v>
      </c>
      <c r="C19" s="25" t="s">
        <v>69</v>
      </c>
      <c r="D19" s="9" t="s">
        <v>34</v>
      </c>
      <c r="E19" s="42" t="s">
        <v>56</v>
      </c>
      <c r="F19" s="42" t="s">
        <v>55</v>
      </c>
      <c r="G19" s="9" t="s">
        <v>35</v>
      </c>
      <c r="H19" s="9"/>
      <c r="I19" s="8"/>
      <c r="J19" s="8"/>
      <c r="K19" s="8"/>
      <c r="L19" s="8"/>
      <c r="M19" s="8"/>
      <c r="N19" s="8"/>
      <c r="O19" s="8">
        <v>3</v>
      </c>
      <c r="P19" s="8"/>
      <c r="Q19" s="8"/>
      <c r="R19" s="8"/>
      <c r="S19" s="8"/>
      <c r="T19" s="8"/>
      <c r="U19" s="8"/>
      <c r="V19" s="8">
        <f t="shared" si="1"/>
        <v>3</v>
      </c>
      <c r="W19" s="32"/>
      <c r="X19" s="32"/>
      <c r="Y19" s="32"/>
      <c r="Z19" s="32"/>
      <c r="AA19" s="32">
        <v>120</v>
      </c>
      <c r="AB19" s="32"/>
      <c r="AC19" s="32">
        <v>190</v>
      </c>
      <c r="AD19" s="32"/>
      <c r="AE19" s="32">
        <f t="shared" si="2"/>
        <v>155</v>
      </c>
      <c r="AF19" s="32">
        <f t="shared" si="0"/>
        <v>465</v>
      </c>
      <c r="AG19" s="95"/>
    </row>
    <row r="20" spans="1:33" ht="102.75" x14ac:dyDescent="0.25">
      <c r="A20" s="51">
        <v>6</v>
      </c>
      <c r="B20" s="57">
        <v>18</v>
      </c>
      <c r="C20" s="40" t="s">
        <v>37</v>
      </c>
      <c r="D20" s="30" t="s">
        <v>34</v>
      </c>
      <c r="E20" s="43" t="s">
        <v>50</v>
      </c>
      <c r="F20" s="43" t="s">
        <v>57</v>
      </c>
      <c r="G20" s="30" t="s">
        <v>24</v>
      </c>
      <c r="H20" s="30"/>
      <c r="I20" s="31"/>
      <c r="J20" s="31"/>
      <c r="K20" s="31"/>
      <c r="L20" s="31">
        <v>5</v>
      </c>
      <c r="M20" s="31"/>
      <c r="N20" s="31"/>
      <c r="O20" s="31">
        <v>20</v>
      </c>
      <c r="P20" s="31">
        <v>2</v>
      </c>
      <c r="Q20" s="31"/>
      <c r="R20" s="31"/>
      <c r="S20" s="31"/>
      <c r="T20" s="31"/>
      <c r="U20" s="31">
        <v>2</v>
      </c>
      <c r="V20" s="31">
        <f t="shared" si="1"/>
        <v>29</v>
      </c>
      <c r="W20" s="33">
        <v>87.24</v>
      </c>
      <c r="X20" s="33"/>
      <c r="Y20" s="33"/>
      <c r="Z20" s="33"/>
      <c r="AA20" s="33">
        <v>99</v>
      </c>
      <c r="AB20" s="33"/>
      <c r="AC20" s="33">
        <v>60</v>
      </c>
      <c r="AD20" s="33">
        <v>78</v>
      </c>
      <c r="AE20" s="33">
        <f t="shared" si="2"/>
        <v>81.06</v>
      </c>
      <c r="AF20" s="33">
        <f t="shared" si="0"/>
        <v>2350.7400000000002</v>
      </c>
      <c r="AG20" s="33">
        <f>SUM(AF20:AF20)</f>
        <v>2350.7400000000002</v>
      </c>
    </row>
    <row r="21" spans="1:33" s="70" customFormat="1" ht="93.75" customHeight="1" x14ac:dyDescent="0.25">
      <c r="A21" s="103">
        <v>7</v>
      </c>
      <c r="B21" s="64">
        <v>19</v>
      </c>
      <c r="C21" s="71" t="s">
        <v>77</v>
      </c>
      <c r="D21" s="66" t="s">
        <v>0</v>
      </c>
      <c r="E21" s="67" t="s">
        <v>71</v>
      </c>
      <c r="F21" s="67" t="s">
        <v>70</v>
      </c>
      <c r="G21" s="66" t="s">
        <v>24</v>
      </c>
      <c r="H21" s="72"/>
      <c r="I21" s="73">
        <v>40</v>
      </c>
      <c r="J21" s="72"/>
      <c r="K21" s="72"/>
      <c r="L21" s="72"/>
      <c r="M21" s="72">
        <v>25</v>
      </c>
      <c r="N21" s="72">
        <v>60</v>
      </c>
      <c r="O21" s="72"/>
      <c r="P21" s="72">
        <v>60</v>
      </c>
      <c r="Q21" s="72">
        <v>40</v>
      </c>
      <c r="R21" s="72"/>
      <c r="S21" s="72"/>
      <c r="T21" s="72"/>
      <c r="U21" s="73">
        <v>20</v>
      </c>
      <c r="V21" s="68">
        <f t="shared" si="1"/>
        <v>245</v>
      </c>
      <c r="W21" s="69"/>
      <c r="X21" s="69"/>
      <c r="Y21" s="69">
        <v>35</v>
      </c>
      <c r="Z21" s="69">
        <v>33</v>
      </c>
      <c r="AA21" s="69">
        <v>49.9</v>
      </c>
      <c r="AB21" s="69"/>
      <c r="AC21" s="69"/>
      <c r="AD21" s="69"/>
      <c r="AE21" s="69">
        <f t="shared" si="2"/>
        <v>39.299999999999997</v>
      </c>
      <c r="AF21" s="69">
        <f t="shared" si="0"/>
        <v>9628.5</v>
      </c>
      <c r="AG21" s="106">
        <f>SUM(AF21:AF24)</f>
        <v>47031.87</v>
      </c>
    </row>
    <row r="22" spans="1:33" s="70" customFormat="1" ht="76.5" x14ac:dyDescent="0.25">
      <c r="A22" s="104"/>
      <c r="B22" s="64">
        <v>20</v>
      </c>
      <c r="C22" s="71" t="s">
        <v>78</v>
      </c>
      <c r="D22" s="66" t="s">
        <v>0</v>
      </c>
      <c r="E22" s="67" t="s">
        <v>71</v>
      </c>
      <c r="F22" s="67" t="s">
        <v>72</v>
      </c>
      <c r="G22" s="66" t="s">
        <v>24</v>
      </c>
      <c r="H22" s="66"/>
      <c r="I22" s="68">
        <v>40</v>
      </c>
      <c r="J22" s="68"/>
      <c r="K22" s="68"/>
      <c r="L22" s="68"/>
      <c r="M22" s="74">
        <v>25</v>
      </c>
      <c r="N22" s="74">
        <v>28</v>
      </c>
      <c r="O22" s="68"/>
      <c r="P22" s="74">
        <v>60</v>
      </c>
      <c r="Q22" s="68">
        <v>16</v>
      </c>
      <c r="R22" s="68"/>
      <c r="S22" s="74"/>
      <c r="T22" s="68"/>
      <c r="U22" s="73">
        <v>20</v>
      </c>
      <c r="V22" s="68">
        <f t="shared" si="1"/>
        <v>189</v>
      </c>
      <c r="W22" s="69"/>
      <c r="X22" s="69"/>
      <c r="Y22" s="69">
        <v>32</v>
      </c>
      <c r="Z22" s="69">
        <v>28</v>
      </c>
      <c r="AA22" s="69">
        <v>49.9</v>
      </c>
      <c r="AB22" s="69"/>
      <c r="AC22" s="69"/>
      <c r="AD22" s="69"/>
      <c r="AE22" s="69">
        <f t="shared" si="2"/>
        <v>36.630000000000003</v>
      </c>
      <c r="AF22" s="69">
        <f t="shared" si="0"/>
        <v>6923.0700000000006</v>
      </c>
      <c r="AG22" s="107"/>
    </row>
    <row r="23" spans="1:33" s="70" customFormat="1" ht="89.25" x14ac:dyDescent="0.25">
      <c r="A23" s="104"/>
      <c r="B23" s="64">
        <v>21</v>
      </c>
      <c r="C23" s="71" t="s">
        <v>79</v>
      </c>
      <c r="D23" s="66" t="s">
        <v>0</v>
      </c>
      <c r="E23" s="67" t="s">
        <v>71</v>
      </c>
      <c r="F23" s="67" t="s">
        <v>70</v>
      </c>
      <c r="G23" s="66" t="s">
        <v>24</v>
      </c>
      <c r="H23" s="66"/>
      <c r="I23" s="68">
        <v>60</v>
      </c>
      <c r="J23" s="68"/>
      <c r="K23" s="68"/>
      <c r="L23" s="68">
        <v>15</v>
      </c>
      <c r="M23" s="74">
        <v>50</v>
      </c>
      <c r="N23" s="74">
        <v>80</v>
      </c>
      <c r="O23" s="68"/>
      <c r="P23" s="74">
        <v>100</v>
      </c>
      <c r="Q23" s="68">
        <v>80</v>
      </c>
      <c r="R23" s="68"/>
      <c r="S23" s="74"/>
      <c r="T23" s="68"/>
      <c r="U23" s="73">
        <v>20</v>
      </c>
      <c r="V23" s="68">
        <f t="shared" si="1"/>
        <v>405</v>
      </c>
      <c r="W23" s="69"/>
      <c r="X23" s="69"/>
      <c r="Y23" s="69">
        <v>37</v>
      </c>
      <c r="Z23" s="69">
        <v>38</v>
      </c>
      <c r="AA23" s="69">
        <v>49.9</v>
      </c>
      <c r="AB23" s="69"/>
      <c r="AC23" s="69"/>
      <c r="AD23" s="69"/>
      <c r="AE23" s="69">
        <f t="shared" si="2"/>
        <v>41.63</v>
      </c>
      <c r="AF23" s="69">
        <f t="shared" si="0"/>
        <v>16860.150000000001</v>
      </c>
      <c r="AG23" s="107"/>
    </row>
    <row r="24" spans="1:33" s="70" customFormat="1" ht="76.5" x14ac:dyDescent="0.25">
      <c r="A24" s="105"/>
      <c r="B24" s="64">
        <v>22</v>
      </c>
      <c r="C24" s="71" t="s">
        <v>80</v>
      </c>
      <c r="D24" s="66" t="s">
        <v>0</v>
      </c>
      <c r="E24" s="67" t="s">
        <v>71</v>
      </c>
      <c r="F24" s="67" t="s">
        <v>72</v>
      </c>
      <c r="G24" s="66" t="s">
        <v>24</v>
      </c>
      <c r="H24" s="66"/>
      <c r="I24" s="68">
        <v>60</v>
      </c>
      <c r="J24" s="68"/>
      <c r="K24" s="68"/>
      <c r="L24" s="68">
        <v>15</v>
      </c>
      <c r="M24" s="74">
        <v>50</v>
      </c>
      <c r="N24" s="74">
        <v>80</v>
      </c>
      <c r="O24" s="68"/>
      <c r="P24" s="74">
        <v>100</v>
      </c>
      <c r="Q24" s="68">
        <v>80</v>
      </c>
      <c r="R24" s="68"/>
      <c r="S24" s="74"/>
      <c r="T24" s="68"/>
      <c r="U24" s="73">
        <v>20</v>
      </c>
      <c r="V24" s="68">
        <f t="shared" si="1"/>
        <v>405</v>
      </c>
      <c r="W24" s="69"/>
      <c r="X24" s="69"/>
      <c r="Y24" s="69">
        <v>30</v>
      </c>
      <c r="Z24" s="69">
        <v>24</v>
      </c>
      <c r="AA24" s="69">
        <v>46.9</v>
      </c>
      <c r="AB24" s="69"/>
      <c r="AC24" s="69"/>
      <c r="AD24" s="69"/>
      <c r="AE24" s="69">
        <f t="shared" si="2"/>
        <v>33.630000000000003</v>
      </c>
      <c r="AF24" s="69">
        <f t="shared" si="0"/>
        <v>13620.150000000001</v>
      </c>
      <c r="AG24" s="108"/>
    </row>
    <row r="25" spans="1:33" ht="15" customHeight="1" x14ac:dyDescent="0.25">
      <c r="A25" s="24"/>
      <c r="B25" s="59"/>
      <c r="C25" s="20"/>
      <c r="D25" s="11"/>
      <c r="E25" s="44"/>
      <c r="F25" s="44"/>
      <c r="G25" s="11"/>
      <c r="H25" s="11"/>
      <c r="I25" s="13"/>
      <c r="J25" s="13"/>
      <c r="K25" s="13"/>
      <c r="L25" s="13"/>
      <c r="M25" s="14"/>
      <c r="N25" s="14"/>
      <c r="O25" s="13"/>
      <c r="P25" s="14"/>
      <c r="Q25" s="13"/>
      <c r="R25" s="13"/>
      <c r="S25" s="14"/>
      <c r="T25" s="13"/>
      <c r="U25" s="13"/>
      <c r="V25" s="13"/>
      <c r="W25" s="60"/>
      <c r="X25" s="60"/>
      <c r="Y25" s="60"/>
      <c r="Z25" s="60"/>
      <c r="AA25" s="60"/>
      <c r="AB25" s="60"/>
      <c r="AC25" s="60"/>
      <c r="AD25" s="60"/>
      <c r="AE25" s="60"/>
      <c r="AF25" s="32" t="s">
        <v>22</v>
      </c>
      <c r="AG25" s="61">
        <f>SUM(AG3:AG24)</f>
        <v>219886.55</v>
      </c>
    </row>
    <row r="26" spans="1:33" ht="15" customHeight="1" x14ac:dyDescent="0.25">
      <c r="A26" s="24"/>
      <c r="B26" s="18"/>
      <c r="C26" s="20"/>
      <c r="D26" s="11"/>
      <c r="E26" s="44"/>
      <c r="F26" s="44"/>
      <c r="G26" s="11"/>
      <c r="H26" s="11"/>
      <c r="I26" s="13"/>
      <c r="J26" s="13"/>
      <c r="K26" s="13"/>
      <c r="L26" s="13"/>
      <c r="M26" s="14"/>
      <c r="N26" s="14"/>
      <c r="O26" s="13"/>
      <c r="P26" s="14"/>
      <c r="Q26" s="13"/>
      <c r="R26" s="13"/>
      <c r="S26" s="14"/>
      <c r="T26" s="13"/>
      <c r="U26" s="13"/>
      <c r="V26" s="13"/>
      <c r="W26" s="28"/>
      <c r="X26" s="50"/>
      <c r="Y26" s="28"/>
      <c r="Z26" s="28"/>
      <c r="AA26" s="48"/>
      <c r="AB26" s="41"/>
      <c r="AC26" s="49"/>
      <c r="AD26" s="41"/>
      <c r="AE26" s="28"/>
      <c r="AF26" s="28"/>
      <c r="AG26" s="17"/>
    </row>
    <row r="27" spans="1:33" ht="15" customHeight="1" x14ac:dyDescent="0.25">
      <c r="A27" s="24"/>
      <c r="B27" s="18"/>
      <c r="C27" s="20"/>
      <c r="D27" s="11"/>
      <c r="E27" s="44"/>
      <c r="F27" s="44"/>
      <c r="G27" s="11"/>
      <c r="H27" s="11"/>
      <c r="I27" s="13"/>
      <c r="J27" s="13"/>
      <c r="K27" s="13"/>
      <c r="L27" s="13"/>
      <c r="M27" s="14"/>
      <c r="N27" s="14"/>
      <c r="O27" s="13"/>
      <c r="P27" s="14"/>
      <c r="Q27" s="13"/>
      <c r="R27" s="13"/>
      <c r="S27" s="14"/>
      <c r="T27" s="13"/>
      <c r="U27" s="13"/>
      <c r="V27" s="13"/>
      <c r="W27" s="28"/>
      <c r="X27" s="50"/>
      <c r="Y27" s="28"/>
      <c r="Z27" s="28"/>
      <c r="AA27" s="48"/>
      <c r="AB27" s="41"/>
      <c r="AC27" s="49"/>
      <c r="AD27" s="41"/>
      <c r="AE27" s="28"/>
      <c r="AF27" s="28"/>
      <c r="AG27" s="17"/>
    </row>
    <row r="28" spans="1:33" ht="15" customHeight="1" x14ac:dyDescent="0.25">
      <c r="A28" s="24"/>
      <c r="B28" s="18"/>
      <c r="C28" s="22"/>
      <c r="D28" s="11"/>
      <c r="E28" s="44"/>
      <c r="F28" s="44"/>
      <c r="G28" s="11"/>
      <c r="H28" s="11"/>
      <c r="I28" s="13"/>
      <c r="J28" s="13"/>
      <c r="K28" s="13"/>
      <c r="L28" s="13"/>
      <c r="M28" s="14"/>
      <c r="N28" s="14"/>
      <c r="O28" s="13"/>
      <c r="P28" s="14"/>
      <c r="Q28" s="13"/>
      <c r="R28" s="13"/>
      <c r="S28" s="14"/>
      <c r="T28" s="13"/>
      <c r="U28" s="13"/>
      <c r="V28" s="13"/>
      <c r="W28" s="28"/>
      <c r="X28" s="50"/>
      <c r="Y28" s="28"/>
      <c r="Z28" s="28"/>
      <c r="AA28" s="48"/>
      <c r="AB28" s="41"/>
      <c r="AC28" s="49"/>
      <c r="AD28" s="41"/>
      <c r="AE28" s="28"/>
      <c r="AF28" s="28"/>
      <c r="AG28" s="17"/>
    </row>
    <row r="29" spans="1:33" ht="15" customHeight="1" x14ac:dyDescent="0.25">
      <c r="A29" s="24"/>
      <c r="B29" s="18"/>
      <c r="C29" s="22"/>
      <c r="D29" s="11"/>
      <c r="E29" s="44"/>
      <c r="F29" s="44"/>
      <c r="G29" s="11"/>
      <c r="H29" s="11"/>
      <c r="I29" s="13"/>
      <c r="J29" s="13"/>
      <c r="K29" s="13"/>
      <c r="L29" s="13"/>
      <c r="M29" s="14"/>
      <c r="N29" s="14"/>
      <c r="O29" s="13"/>
      <c r="P29" s="14"/>
      <c r="Q29" s="13"/>
      <c r="R29" s="13"/>
      <c r="S29" s="14"/>
      <c r="T29" s="13"/>
      <c r="U29" s="13"/>
      <c r="V29" s="13"/>
      <c r="W29" s="28"/>
      <c r="X29" s="50"/>
      <c r="Y29" s="28"/>
      <c r="Z29" s="28"/>
      <c r="AA29" s="48"/>
      <c r="AB29" s="41"/>
      <c r="AC29" s="49"/>
      <c r="AD29" s="41"/>
      <c r="AE29" s="28"/>
      <c r="AF29" s="28"/>
      <c r="AG29" s="17"/>
    </row>
    <row r="30" spans="1:33" ht="15" customHeight="1" x14ac:dyDescent="0.25">
      <c r="A30" s="24"/>
      <c r="B30" s="18"/>
      <c r="C30" s="5"/>
      <c r="D30" s="11"/>
      <c r="E30" s="44"/>
      <c r="F30" s="44"/>
      <c r="G30" s="11"/>
      <c r="H30" s="11"/>
      <c r="I30" s="13"/>
      <c r="J30" s="13"/>
      <c r="K30" s="13"/>
      <c r="L30" s="13"/>
      <c r="M30" s="14"/>
      <c r="N30" s="14"/>
      <c r="O30" s="13"/>
      <c r="P30" s="14"/>
      <c r="Q30" s="13"/>
      <c r="R30" s="13"/>
      <c r="S30" s="14"/>
      <c r="T30" s="13"/>
      <c r="U30" s="13"/>
      <c r="V30" s="13"/>
      <c r="W30" s="28"/>
      <c r="X30" s="50"/>
      <c r="Y30" s="28"/>
      <c r="Z30" s="28"/>
      <c r="AA30" s="48"/>
      <c r="AB30" s="41"/>
      <c r="AC30" s="49"/>
      <c r="AD30" s="41"/>
      <c r="AE30" s="28"/>
      <c r="AF30" s="28"/>
      <c r="AG30" s="17"/>
    </row>
    <row r="31" spans="1:33" ht="15" customHeight="1" x14ac:dyDescent="0.25">
      <c r="A31" s="24"/>
      <c r="B31" s="18"/>
      <c r="C31" s="21"/>
      <c r="D31" s="11"/>
      <c r="E31" s="44"/>
      <c r="F31" s="44"/>
      <c r="G31" s="11"/>
      <c r="H31" s="11"/>
      <c r="I31" s="13"/>
      <c r="J31" s="13"/>
      <c r="K31" s="13"/>
      <c r="L31" s="13"/>
      <c r="M31" s="14"/>
      <c r="N31" s="14"/>
      <c r="O31" s="13"/>
      <c r="P31" s="14"/>
      <c r="Q31" s="13"/>
      <c r="R31" s="13"/>
      <c r="S31" s="14"/>
      <c r="T31" s="13"/>
      <c r="U31" s="13"/>
      <c r="V31" s="13"/>
      <c r="W31" s="28"/>
      <c r="X31" s="50"/>
      <c r="Y31" s="28"/>
      <c r="Z31" s="28"/>
      <c r="AA31" s="48"/>
      <c r="AB31" s="41"/>
      <c r="AC31" s="49"/>
      <c r="AD31" s="41"/>
      <c r="AE31" s="28"/>
      <c r="AF31" s="28"/>
      <c r="AG31" s="17"/>
    </row>
    <row r="32" spans="1:33" ht="15" customHeight="1" x14ac:dyDescent="0.25">
      <c r="A32" s="24"/>
      <c r="B32" s="18"/>
      <c r="C32" s="19"/>
      <c r="D32" s="11"/>
      <c r="E32" s="44"/>
      <c r="F32" s="44"/>
      <c r="G32" s="11"/>
      <c r="H32" s="11"/>
      <c r="I32" s="13"/>
      <c r="J32" s="13"/>
      <c r="K32" s="13"/>
      <c r="L32" s="13"/>
      <c r="M32" s="14"/>
      <c r="N32" s="14"/>
      <c r="O32" s="13"/>
      <c r="P32" s="14"/>
      <c r="Q32" s="13"/>
      <c r="R32" s="13"/>
      <c r="S32" s="14"/>
      <c r="T32" s="13"/>
      <c r="U32" s="13"/>
      <c r="V32" s="13"/>
      <c r="W32" s="28"/>
      <c r="X32" s="50"/>
      <c r="Y32" s="28"/>
      <c r="Z32" s="28"/>
      <c r="AA32" s="48"/>
      <c r="AB32" s="41"/>
      <c r="AC32" s="49"/>
      <c r="AD32" s="41"/>
      <c r="AE32" s="28"/>
      <c r="AF32" s="28"/>
      <c r="AG32" s="17"/>
    </row>
    <row r="33" spans="1:33" ht="15" customHeight="1" x14ac:dyDescent="0.25">
      <c r="A33" s="24"/>
      <c r="B33" s="18"/>
      <c r="C33" s="21"/>
      <c r="D33" s="11"/>
      <c r="E33" s="44"/>
      <c r="F33" s="44"/>
      <c r="G33" s="11"/>
      <c r="H33" s="11"/>
      <c r="I33" s="13"/>
      <c r="J33" s="13"/>
      <c r="K33" s="13"/>
      <c r="L33" s="13"/>
      <c r="M33" s="14"/>
      <c r="N33" s="14"/>
      <c r="O33" s="13"/>
      <c r="P33" s="14"/>
      <c r="Q33" s="13"/>
      <c r="R33" s="13"/>
      <c r="S33" s="14"/>
      <c r="T33" s="13"/>
      <c r="U33" s="13"/>
      <c r="V33" s="13"/>
      <c r="W33" s="28"/>
      <c r="X33" s="50"/>
      <c r="Y33" s="28"/>
      <c r="Z33" s="28"/>
      <c r="AA33" s="48"/>
      <c r="AB33" s="41"/>
      <c r="AC33" s="49"/>
      <c r="AD33" s="41"/>
      <c r="AE33" s="28"/>
      <c r="AF33" s="28"/>
      <c r="AG33" s="17"/>
    </row>
    <row r="34" spans="1:33" ht="15" customHeight="1" x14ac:dyDescent="0.25">
      <c r="A34" s="24"/>
      <c r="B34" s="18"/>
      <c r="C34" s="5"/>
      <c r="D34" s="11"/>
      <c r="E34" s="44"/>
      <c r="F34" s="44"/>
      <c r="G34" s="11"/>
      <c r="H34" s="11"/>
      <c r="I34" s="13"/>
      <c r="J34" s="13"/>
      <c r="K34" s="13"/>
      <c r="L34" s="13"/>
      <c r="M34" s="14"/>
      <c r="N34" s="14"/>
      <c r="O34" s="13"/>
      <c r="P34" s="14"/>
      <c r="Q34" s="13"/>
      <c r="R34" s="13"/>
      <c r="S34" s="14"/>
      <c r="T34" s="13"/>
      <c r="U34" s="13"/>
      <c r="V34" s="13"/>
      <c r="W34" s="28"/>
      <c r="X34" s="50"/>
      <c r="Y34" s="28"/>
      <c r="Z34" s="28"/>
      <c r="AA34" s="48"/>
      <c r="AB34" s="41"/>
      <c r="AC34" s="49"/>
      <c r="AD34" s="41"/>
      <c r="AE34" s="28"/>
      <c r="AF34" s="28"/>
      <c r="AG34" s="17"/>
    </row>
    <row r="35" spans="1:33" ht="15" customHeight="1" x14ac:dyDescent="0.25">
      <c r="A35" s="24"/>
      <c r="B35" s="18"/>
      <c r="C35" s="5"/>
      <c r="D35" s="11"/>
      <c r="E35" s="44"/>
      <c r="F35" s="44"/>
      <c r="G35" s="11"/>
      <c r="H35" s="11"/>
      <c r="I35" s="13"/>
      <c r="J35" s="13"/>
      <c r="K35" s="13"/>
      <c r="L35" s="13"/>
      <c r="M35" s="14"/>
      <c r="N35" s="14"/>
      <c r="O35" s="13"/>
      <c r="P35" s="14"/>
      <c r="Q35" s="13"/>
      <c r="R35" s="13"/>
      <c r="S35" s="14"/>
      <c r="T35" s="13"/>
      <c r="U35" s="13"/>
      <c r="V35" s="13"/>
      <c r="W35" s="28"/>
      <c r="X35" s="50"/>
      <c r="Y35" s="28"/>
      <c r="Z35" s="28"/>
      <c r="AA35" s="48"/>
      <c r="AB35" s="41"/>
      <c r="AC35" s="49"/>
      <c r="AD35" s="41"/>
      <c r="AE35" s="28"/>
      <c r="AF35" s="28"/>
      <c r="AG35" s="17"/>
    </row>
    <row r="36" spans="1:33" ht="27" customHeight="1" x14ac:dyDescent="0.25">
      <c r="A36" s="24"/>
      <c r="B36" s="18"/>
      <c r="C36" s="5"/>
      <c r="D36" s="11"/>
      <c r="E36" s="44"/>
      <c r="F36" s="44"/>
      <c r="G36" s="12"/>
      <c r="H36" s="12"/>
      <c r="I36" s="13"/>
      <c r="J36" s="13"/>
      <c r="K36" s="13"/>
      <c r="L36" s="13"/>
      <c r="M36" s="14"/>
      <c r="N36" s="14"/>
      <c r="O36" s="13"/>
      <c r="P36" s="14"/>
      <c r="Q36" s="13"/>
      <c r="R36" s="13"/>
      <c r="S36" s="14"/>
      <c r="T36" s="13"/>
      <c r="U36" s="13"/>
      <c r="V36" s="13"/>
      <c r="W36" s="28"/>
      <c r="X36" s="50"/>
      <c r="Y36" s="28"/>
      <c r="Z36" s="28"/>
      <c r="AA36" s="48"/>
      <c r="AB36" s="41"/>
      <c r="AC36" s="49"/>
      <c r="AD36" s="41"/>
      <c r="AE36" s="28"/>
      <c r="AF36" s="28"/>
      <c r="AG36" s="17"/>
    </row>
    <row r="37" spans="1:33" ht="36.75" customHeight="1" x14ac:dyDescent="0.25">
      <c r="A37" s="24"/>
      <c r="B37" s="18"/>
      <c r="C37" s="5"/>
      <c r="D37" s="11"/>
      <c r="E37" s="44"/>
      <c r="F37" s="44"/>
      <c r="G37" s="11"/>
      <c r="H37" s="11"/>
      <c r="I37" s="13"/>
      <c r="J37" s="13"/>
      <c r="K37" s="13"/>
      <c r="L37" s="13"/>
      <c r="M37" s="14"/>
      <c r="N37" s="14"/>
      <c r="O37" s="13"/>
      <c r="P37" s="14"/>
      <c r="Q37" s="13"/>
      <c r="R37" s="13"/>
      <c r="S37" s="14"/>
      <c r="T37" s="13"/>
      <c r="U37" s="13"/>
      <c r="V37" s="13"/>
      <c r="W37" s="28"/>
      <c r="X37" s="50"/>
      <c r="Y37" s="28"/>
      <c r="Z37" s="28"/>
      <c r="AA37" s="48"/>
      <c r="AB37" s="41"/>
      <c r="AC37" s="49"/>
      <c r="AD37" s="41"/>
      <c r="AE37" s="28"/>
      <c r="AF37" s="28"/>
      <c r="AG37" s="17"/>
    </row>
    <row r="38" spans="1:33" ht="15" customHeight="1" x14ac:dyDescent="0.25">
      <c r="A38" s="24"/>
      <c r="B38" s="18"/>
      <c r="C38" s="21"/>
      <c r="D38" s="11"/>
      <c r="E38" s="44"/>
      <c r="F38" s="44"/>
      <c r="G38" s="11"/>
      <c r="H38" s="11"/>
      <c r="I38" s="13"/>
      <c r="J38" s="13"/>
      <c r="K38" s="13"/>
      <c r="L38" s="13"/>
      <c r="M38" s="14"/>
      <c r="N38" s="14"/>
      <c r="O38" s="13"/>
      <c r="P38" s="14"/>
      <c r="Q38" s="13"/>
      <c r="R38" s="13"/>
      <c r="S38" s="14"/>
      <c r="T38" s="13"/>
      <c r="U38" s="13"/>
      <c r="V38" s="13"/>
      <c r="W38" s="28"/>
      <c r="X38" s="50"/>
      <c r="Y38" s="28"/>
      <c r="Z38" s="28"/>
      <c r="AA38" s="48"/>
      <c r="AB38" s="41"/>
      <c r="AC38" s="49"/>
      <c r="AD38" s="41"/>
      <c r="AE38" s="28"/>
      <c r="AF38" s="28"/>
      <c r="AG38" s="17"/>
    </row>
    <row r="39" spans="1:33" ht="56.25" customHeight="1" x14ac:dyDescent="0.25">
      <c r="A39" s="24"/>
      <c r="B39" s="18"/>
      <c r="C39" s="19"/>
      <c r="D39" s="11"/>
      <c r="E39" s="44"/>
      <c r="F39" s="44"/>
      <c r="G39" s="11"/>
      <c r="H39" s="11"/>
      <c r="I39" s="13"/>
      <c r="J39" s="13"/>
      <c r="K39" s="13"/>
      <c r="L39" s="13"/>
      <c r="M39" s="14"/>
      <c r="N39" s="14"/>
      <c r="O39" s="13"/>
      <c r="P39" s="14"/>
      <c r="Q39" s="13"/>
      <c r="R39" s="13"/>
      <c r="S39" s="14"/>
      <c r="T39" s="13"/>
      <c r="U39" s="13"/>
      <c r="V39" s="13"/>
      <c r="W39" s="28"/>
      <c r="X39" s="50"/>
      <c r="Y39" s="28"/>
      <c r="Z39" s="28"/>
      <c r="AA39" s="48"/>
      <c r="AB39" s="41"/>
      <c r="AC39" s="49"/>
      <c r="AD39" s="41"/>
      <c r="AE39" s="28"/>
      <c r="AF39" s="28"/>
      <c r="AG39" s="17"/>
    </row>
    <row r="40" spans="1:33" ht="15" x14ac:dyDescent="0.25">
      <c r="A40" s="98"/>
      <c r="B40" s="18"/>
      <c r="C40" s="19"/>
      <c r="D40" s="10"/>
      <c r="E40" s="45"/>
      <c r="F40" s="45"/>
      <c r="G40" s="11"/>
      <c r="H40" s="11"/>
      <c r="I40" s="13"/>
      <c r="J40" s="13"/>
      <c r="K40" s="13"/>
      <c r="L40" s="13"/>
      <c r="M40" s="14"/>
      <c r="N40" s="14"/>
      <c r="O40" s="13"/>
      <c r="P40" s="14"/>
      <c r="Q40" s="13"/>
      <c r="R40" s="13"/>
      <c r="S40" s="14"/>
      <c r="T40" s="13"/>
      <c r="U40" s="13"/>
      <c r="V40" s="13"/>
      <c r="W40" s="28"/>
      <c r="X40" s="50"/>
      <c r="Y40" s="28"/>
      <c r="Z40" s="28"/>
      <c r="AA40" s="48"/>
      <c r="AB40" s="41"/>
      <c r="AC40" s="49"/>
      <c r="AD40" s="41"/>
      <c r="AE40" s="28"/>
      <c r="AF40" s="28"/>
      <c r="AG40" s="102"/>
    </row>
    <row r="41" spans="1:33" ht="27" customHeight="1" x14ac:dyDescent="0.25">
      <c r="A41" s="98"/>
      <c r="B41" s="18"/>
      <c r="C41" s="19"/>
      <c r="D41" s="10"/>
      <c r="E41" s="45"/>
      <c r="F41" s="45"/>
      <c r="G41" s="11"/>
      <c r="H41" s="11"/>
      <c r="I41" s="13"/>
      <c r="J41" s="13"/>
      <c r="K41" s="13"/>
      <c r="L41" s="13"/>
      <c r="M41" s="14"/>
      <c r="N41" s="14"/>
      <c r="O41" s="13"/>
      <c r="P41" s="14"/>
      <c r="Q41" s="13"/>
      <c r="R41" s="13"/>
      <c r="S41" s="14"/>
      <c r="T41" s="13"/>
      <c r="U41" s="13"/>
      <c r="V41" s="13"/>
      <c r="W41" s="28"/>
      <c r="X41" s="50"/>
      <c r="Y41" s="28"/>
      <c r="Z41" s="28"/>
      <c r="AA41" s="48"/>
      <c r="AB41" s="41"/>
      <c r="AC41" s="49"/>
      <c r="AD41" s="41"/>
      <c r="AE41" s="28"/>
      <c r="AF41" s="28"/>
      <c r="AG41" s="102"/>
    </row>
    <row r="42" spans="1:33" ht="27" customHeight="1" x14ac:dyDescent="0.25">
      <c r="A42" s="98"/>
      <c r="B42" s="18"/>
      <c r="C42" s="21"/>
      <c r="D42" s="10"/>
      <c r="E42" s="45"/>
      <c r="F42" s="45"/>
      <c r="G42" s="11"/>
      <c r="H42" s="11"/>
      <c r="I42" s="13"/>
      <c r="J42" s="13"/>
      <c r="K42" s="13"/>
      <c r="L42" s="13"/>
      <c r="M42" s="14"/>
      <c r="N42" s="14"/>
      <c r="O42" s="13"/>
      <c r="P42" s="14"/>
      <c r="Q42" s="13"/>
      <c r="R42" s="13"/>
      <c r="S42" s="14"/>
      <c r="T42" s="13"/>
      <c r="U42" s="13"/>
      <c r="V42" s="13"/>
      <c r="W42" s="28"/>
      <c r="X42" s="50"/>
      <c r="Y42" s="28"/>
      <c r="Z42" s="28"/>
      <c r="AA42" s="48"/>
      <c r="AB42" s="41"/>
      <c r="AC42" s="49"/>
      <c r="AD42" s="41"/>
      <c r="AE42" s="28"/>
      <c r="AF42" s="28"/>
      <c r="AG42" s="102"/>
    </row>
    <row r="43" spans="1:33" ht="27" customHeight="1" x14ac:dyDescent="0.25">
      <c r="A43" s="98"/>
      <c r="B43" s="18"/>
      <c r="C43" s="21"/>
      <c r="D43" s="10"/>
      <c r="E43" s="45"/>
      <c r="F43" s="45"/>
      <c r="G43" s="11"/>
      <c r="H43" s="11"/>
      <c r="I43" s="13"/>
      <c r="J43" s="13"/>
      <c r="K43" s="13"/>
      <c r="L43" s="13"/>
      <c r="M43" s="13"/>
      <c r="N43" s="13"/>
      <c r="O43" s="13"/>
      <c r="P43" s="13"/>
      <c r="Q43" s="13"/>
      <c r="R43" s="13"/>
      <c r="S43" s="13"/>
      <c r="T43" s="13"/>
      <c r="U43" s="13"/>
      <c r="V43" s="13"/>
      <c r="W43" s="28"/>
      <c r="X43" s="50"/>
      <c r="Y43" s="28"/>
      <c r="Z43" s="28"/>
      <c r="AA43" s="48"/>
      <c r="AB43" s="41"/>
      <c r="AC43" s="49"/>
      <c r="AD43" s="41"/>
      <c r="AE43" s="28"/>
      <c r="AF43" s="28"/>
      <c r="AG43" s="102"/>
    </row>
    <row r="44" spans="1:33" ht="27" customHeight="1" x14ac:dyDescent="0.25">
      <c r="A44" s="98"/>
      <c r="B44" s="18"/>
      <c r="C44" s="21"/>
      <c r="D44" s="10"/>
      <c r="E44" s="45"/>
      <c r="F44" s="45"/>
      <c r="G44" s="11"/>
      <c r="H44" s="11"/>
      <c r="I44" s="13"/>
      <c r="J44" s="13"/>
      <c r="K44" s="13"/>
      <c r="L44" s="13"/>
      <c r="M44" s="13"/>
      <c r="N44" s="13"/>
      <c r="O44" s="13"/>
      <c r="P44" s="13"/>
      <c r="Q44" s="13"/>
      <c r="R44" s="13"/>
      <c r="S44" s="13"/>
      <c r="T44" s="13"/>
      <c r="U44" s="13"/>
      <c r="V44" s="13"/>
      <c r="W44" s="28"/>
      <c r="X44" s="50"/>
      <c r="Y44" s="28"/>
      <c r="Z44" s="28"/>
      <c r="AA44" s="48"/>
      <c r="AB44" s="41"/>
      <c r="AC44" s="49"/>
      <c r="AD44" s="41"/>
      <c r="AE44" s="28"/>
      <c r="AF44" s="28"/>
      <c r="AG44" s="102"/>
    </row>
    <row r="45" spans="1:33" ht="27" customHeight="1" x14ac:dyDescent="0.25">
      <c r="A45" s="98"/>
      <c r="B45" s="18"/>
      <c r="C45" s="5"/>
      <c r="D45" s="10"/>
      <c r="E45" s="45"/>
      <c r="F45" s="45"/>
      <c r="G45" s="10"/>
      <c r="H45" s="10"/>
      <c r="I45" s="10"/>
      <c r="J45" s="10"/>
      <c r="K45" s="10"/>
      <c r="L45" s="10"/>
      <c r="M45" s="10"/>
      <c r="N45" s="10"/>
      <c r="O45" s="10"/>
      <c r="P45" s="10"/>
      <c r="Q45" s="10"/>
      <c r="R45" s="10"/>
      <c r="S45" s="10"/>
      <c r="T45" s="10"/>
      <c r="U45" s="10"/>
      <c r="V45" s="13"/>
      <c r="W45" s="28"/>
      <c r="X45" s="50"/>
      <c r="Y45" s="28"/>
      <c r="Z45" s="28"/>
      <c r="AA45" s="48"/>
      <c r="AB45" s="41"/>
      <c r="AC45" s="49"/>
      <c r="AD45" s="41"/>
      <c r="AE45" s="28"/>
      <c r="AF45" s="28"/>
      <c r="AG45" s="102"/>
    </row>
    <row r="46" spans="1:33" ht="15.75" x14ac:dyDescent="0.25">
      <c r="A46" s="98"/>
      <c r="B46" s="18"/>
      <c r="C46" s="19"/>
      <c r="D46" s="10"/>
      <c r="E46" s="45"/>
      <c r="F46" s="45"/>
      <c r="G46" s="10"/>
      <c r="H46" s="10"/>
      <c r="I46" s="10"/>
      <c r="J46" s="10"/>
      <c r="K46" s="10"/>
      <c r="L46" s="10"/>
      <c r="M46" s="10"/>
      <c r="N46" s="10"/>
      <c r="O46" s="10"/>
      <c r="P46" s="10"/>
      <c r="Q46" s="10"/>
      <c r="R46" s="10"/>
      <c r="S46" s="10"/>
      <c r="T46" s="10"/>
      <c r="U46" s="10"/>
      <c r="V46" s="10"/>
      <c r="W46" s="28"/>
      <c r="X46" s="50"/>
      <c r="Y46" s="10"/>
      <c r="Z46" s="28"/>
      <c r="AA46" s="48"/>
      <c r="AB46" s="41"/>
      <c r="AC46" s="49"/>
      <c r="AD46" s="41"/>
      <c r="AE46" s="28"/>
      <c r="AF46" s="27"/>
      <c r="AG46" s="99"/>
    </row>
    <row r="47" spans="1:33" ht="15" x14ac:dyDescent="0.25">
      <c r="A47" s="98"/>
      <c r="B47" s="18"/>
      <c r="C47" s="19"/>
      <c r="D47" s="10"/>
      <c r="E47" s="45"/>
      <c r="F47" s="45"/>
      <c r="G47" s="10"/>
      <c r="H47" s="10"/>
      <c r="I47" s="10"/>
      <c r="J47" s="10"/>
      <c r="K47" s="10"/>
      <c r="L47" s="10"/>
      <c r="M47" s="10"/>
      <c r="N47" s="10"/>
      <c r="O47" s="10"/>
      <c r="P47" s="10"/>
      <c r="Q47" s="10"/>
      <c r="R47" s="10"/>
      <c r="S47" s="10"/>
      <c r="T47" s="10"/>
      <c r="U47" s="10"/>
      <c r="V47" s="10"/>
      <c r="W47" s="28"/>
      <c r="X47" s="50"/>
      <c r="Y47" s="10"/>
      <c r="Z47" s="28"/>
      <c r="AA47" s="48"/>
      <c r="AB47" s="41"/>
      <c r="AC47" s="49"/>
      <c r="AD47" s="41"/>
      <c r="AE47" s="28"/>
      <c r="AF47" s="28"/>
      <c r="AG47" s="99"/>
    </row>
    <row r="48" spans="1:33" ht="15" x14ac:dyDescent="0.25">
      <c r="A48" s="98"/>
      <c r="B48" s="18"/>
      <c r="C48" s="19"/>
      <c r="D48" s="10"/>
      <c r="E48" s="45"/>
      <c r="F48" s="45"/>
      <c r="G48" s="10"/>
      <c r="H48" s="10"/>
      <c r="I48" s="10"/>
      <c r="J48" s="10"/>
      <c r="K48" s="10"/>
      <c r="L48" s="10"/>
      <c r="M48" s="10"/>
      <c r="N48" s="10"/>
      <c r="O48" s="10"/>
      <c r="P48" s="10"/>
      <c r="Q48" s="10"/>
      <c r="R48" s="10"/>
      <c r="S48" s="10"/>
      <c r="T48" s="10"/>
      <c r="U48" s="10"/>
      <c r="V48" s="10"/>
      <c r="W48" s="28"/>
      <c r="X48" s="50"/>
      <c r="Y48" s="10"/>
      <c r="Z48" s="28"/>
      <c r="AA48" s="48"/>
      <c r="AB48" s="41"/>
      <c r="AC48" s="49"/>
      <c r="AD48" s="41"/>
      <c r="AE48" s="28"/>
      <c r="AF48" s="28"/>
      <c r="AG48" s="99"/>
    </row>
    <row r="49" spans="1:33" ht="15" x14ac:dyDescent="0.25">
      <c r="A49" s="98"/>
      <c r="B49" s="18"/>
      <c r="C49" s="19"/>
      <c r="D49" s="10"/>
      <c r="E49" s="45"/>
      <c r="F49" s="45"/>
      <c r="G49" s="10"/>
      <c r="H49" s="10"/>
      <c r="I49" s="10"/>
      <c r="J49" s="10"/>
      <c r="K49" s="10"/>
      <c r="L49" s="10"/>
      <c r="M49" s="10"/>
      <c r="N49" s="10"/>
      <c r="O49" s="10"/>
      <c r="P49" s="10"/>
      <c r="Q49" s="10"/>
      <c r="R49" s="10"/>
      <c r="S49" s="10"/>
      <c r="T49" s="10"/>
      <c r="U49" s="10"/>
      <c r="V49" s="10"/>
      <c r="W49" s="28"/>
      <c r="X49" s="50"/>
      <c r="Y49" s="10"/>
      <c r="Z49" s="28"/>
      <c r="AA49" s="48"/>
      <c r="AB49" s="41"/>
      <c r="AC49" s="49"/>
      <c r="AD49" s="41"/>
      <c r="AE49" s="28"/>
      <c r="AF49" s="28"/>
      <c r="AG49" s="99"/>
    </row>
    <row r="50" spans="1:33" ht="15" x14ac:dyDescent="0.25">
      <c r="A50" s="98"/>
      <c r="B50" s="18"/>
      <c r="C50" s="19"/>
      <c r="D50" s="10"/>
      <c r="E50" s="45"/>
      <c r="F50" s="45"/>
      <c r="G50" s="10"/>
      <c r="H50" s="10"/>
      <c r="I50" s="10"/>
      <c r="J50" s="10"/>
      <c r="K50" s="10"/>
      <c r="L50" s="10"/>
      <c r="M50" s="10"/>
      <c r="N50" s="10"/>
      <c r="O50" s="10"/>
      <c r="P50" s="10"/>
      <c r="Q50" s="10"/>
      <c r="R50" s="10"/>
      <c r="S50" s="10"/>
      <c r="T50" s="10"/>
      <c r="U50" s="10"/>
      <c r="V50" s="10"/>
      <c r="W50" s="28"/>
      <c r="X50" s="50"/>
      <c r="Y50" s="10"/>
      <c r="Z50" s="28"/>
      <c r="AA50" s="48"/>
      <c r="AB50" s="41"/>
      <c r="AC50" s="49"/>
      <c r="AD50" s="41"/>
      <c r="AE50" s="28"/>
      <c r="AF50" s="28"/>
      <c r="AG50" s="99"/>
    </row>
    <row r="51" spans="1:33" ht="15" x14ac:dyDescent="0.25">
      <c r="A51" s="98"/>
      <c r="B51" s="18"/>
      <c r="C51" s="19"/>
      <c r="D51" s="10"/>
      <c r="E51" s="45"/>
      <c r="F51" s="45"/>
      <c r="G51" s="10"/>
      <c r="H51" s="10"/>
      <c r="I51" s="10"/>
      <c r="J51" s="10"/>
      <c r="K51" s="10"/>
      <c r="L51" s="10"/>
      <c r="M51" s="10"/>
      <c r="N51" s="10"/>
      <c r="O51" s="10"/>
      <c r="P51" s="10"/>
      <c r="Q51" s="10"/>
      <c r="R51" s="10"/>
      <c r="S51" s="10"/>
      <c r="T51" s="10"/>
      <c r="U51" s="10"/>
      <c r="V51" s="10"/>
      <c r="W51" s="28"/>
      <c r="X51" s="50"/>
      <c r="Y51" s="10"/>
      <c r="Z51" s="28"/>
      <c r="AA51" s="48"/>
      <c r="AB51" s="41"/>
      <c r="AC51" s="49"/>
      <c r="AD51" s="41"/>
      <c r="AE51" s="28"/>
      <c r="AF51" s="28"/>
      <c r="AG51" s="99"/>
    </row>
    <row r="52" spans="1:33" ht="15" x14ac:dyDescent="0.25">
      <c r="A52" s="98"/>
      <c r="B52" s="18"/>
      <c r="C52" s="19"/>
      <c r="D52" s="10"/>
      <c r="E52" s="45"/>
      <c r="F52" s="45"/>
      <c r="G52" s="10"/>
      <c r="H52" s="10"/>
      <c r="I52" s="10"/>
      <c r="J52" s="10"/>
      <c r="K52" s="10"/>
      <c r="L52" s="10"/>
      <c r="M52" s="10"/>
      <c r="N52" s="10"/>
      <c r="O52" s="10"/>
      <c r="P52" s="10"/>
      <c r="Q52" s="10"/>
      <c r="R52" s="10"/>
      <c r="S52" s="10"/>
      <c r="T52" s="10"/>
      <c r="U52" s="10"/>
      <c r="V52" s="10"/>
      <c r="W52" s="28"/>
      <c r="X52" s="50"/>
      <c r="Y52" s="10"/>
      <c r="Z52" s="28"/>
      <c r="AA52" s="48"/>
      <c r="AB52" s="41"/>
      <c r="AC52" s="49"/>
      <c r="AD52" s="41"/>
      <c r="AE52" s="28"/>
      <c r="AF52" s="28"/>
      <c r="AG52" s="99"/>
    </row>
    <row r="53" spans="1:33" ht="15" x14ac:dyDescent="0.25">
      <c r="A53" s="98"/>
      <c r="B53" s="18"/>
      <c r="C53" s="19"/>
      <c r="D53" s="10"/>
      <c r="E53" s="45"/>
      <c r="F53" s="45"/>
      <c r="G53" s="10"/>
      <c r="H53" s="10"/>
      <c r="I53" s="10"/>
      <c r="J53" s="10"/>
      <c r="K53" s="10"/>
      <c r="L53" s="10"/>
      <c r="M53" s="10"/>
      <c r="N53" s="10"/>
      <c r="O53" s="10"/>
      <c r="P53" s="10"/>
      <c r="Q53" s="10"/>
      <c r="R53" s="10"/>
      <c r="S53" s="10"/>
      <c r="T53" s="10"/>
      <c r="U53" s="10"/>
      <c r="V53" s="10"/>
      <c r="W53" s="28"/>
      <c r="X53" s="50"/>
      <c r="Y53" s="10"/>
      <c r="Z53" s="28"/>
      <c r="AA53" s="48"/>
      <c r="AB53" s="41"/>
      <c r="AC53" s="49"/>
      <c r="AD53" s="41"/>
      <c r="AE53" s="28"/>
      <c r="AF53" s="28"/>
      <c r="AG53" s="99"/>
    </row>
    <row r="54" spans="1:33" ht="15" customHeight="1" x14ac:dyDescent="0.25">
      <c r="A54" s="98"/>
      <c r="B54" s="18"/>
      <c r="C54" s="19"/>
      <c r="D54" s="10"/>
      <c r="E54" s="45"/>
      <c r="F54" s="45"/>
      <c r="G54" s="10"/>
      <c r="H54" s="10"/>
      <c r="I54" s="10"/>
      <c r="J54" s="10"/>
      <c r="K54" s="10"/>
      <c r="L54" s="10"/>
      <c r="M54" s="10"/>
      <c r="N54" s="10"/>
      <c r="O54" s="10"/>
      <c r="P54" s="10"/>
      <c r="Q54" s="10"/>
      <c r="R54" s="10"/>
      <c r="S54" s="10"/>
      <c r="T54" s="10"/>
      <c r="U54" s="10"/>
      <c r="V54" s="10"/>
      <c r="W54" s="28"/>
      <c r="X54" s="50"/>
      <c r="Y54" s="10"/>
      <c r="Z54" s="28"/>
      <c r="AA54" s="48"/>
      <c r="AB54" s="41"/>
      <c r="AC54" s="49"/>
      <c r="AD54" s="41"/>
      <c r="AE54" s="28"/>
      <c r="AF54" s="28"/>
      <c r="AG54" s="99"/>
    </row>
    <row r="55" spans="1:33" ht="15" x14ac:dyDescent="0.25">
      <c r="A55" s="98"/>
      <c r="B55" s="18"/>
      <c r="C55" s="19"/>
      <c r="D55" s="10"/>
      <c r="E55" s="45"/>
      <c r="F55" s="45"/>
      <c r="G55" s="10"/>
      <c r="H55" s="10"/>
      <c r="I55" s="10"/>
      <c r="J55" s="10"/>
      <c r="K55" s="10"/>
      <c r="L55" s="10"/>
      <c r="M55" s="10"/>
      <c r="N55" s="10"/>
      <c r="O55" s="10"/>
      <c r="P55" s="10"/>
      <c r="Q55" s="10"/>
      <c r="R55" s="10"/>
      <c r="S55" s="10"/>
      <c r="T55" s="10"/>
      <c r="U55" s="10"/>
      <c r="V55" s="10"/>
      <c r="W55" s="28"/>
      <c r="X55" s="50"/>
      <c r="Y55" s="10"/>
      <c r="Z55" s="28"/>
      <c r="AA55" s="48"/>
      <c r="AB55" s="41"/>
      <c r="AC55" s="49"/>
      <c r="AD55" s="41"/>
      <c r="AE55" s="28"/>
      <c r="AF55" s="28"/>
      <c r="AG55" s="99"/>
    </row>
    <row r="56" spans="1:33" ht="15" x14ac:dyDescent="0.25">
      <c r="A56" s="98"/>
      <c r="B56" s="18"/>
      <c r="C56" s="19"/>
      <c r="D56" s="10"/>
      <c r="E56" s="45"/>
      <c r="F56" s="45"/>
      <c r="G56" s="10"/>
      <c r="H56" s="10"/>
      <c r="I56" s="10"/>
      <c r="J56" s="10"/>
      <c r="K56" s="10"/>
      <c r="L56" s="10"/>
      <c r="M56" s="10"/>
      <c r="N56" s="10"/>
      <c r="O56" s="10"/>
      <c r="P56" s="10"/>
      <c r="Q56" s="10"/>
      <c r="R56" s="10"/>
      <c r="S56" s="10"/>
      <c r="T56" s="10"/>
      <c r="U56" s="10"/>
      <c r="V56" s="10"/>
      <c r="W56" s="28"/>
      <c r="X56" s="50"/>
      <c r="Y56" s="10"/>
      <c r="Z56" s="28"/>
      <c r="AA56" s="48"/>
      <c r="AB56" s="41"/>
      <c r="AC56" s="49"/>
      <c r="AD56" s="41"/>
      <c r="AE56" s="28"/>
      <c r="AF56" s="28"/>
      <c r="AG56" s="99"/>
    </row>
    <row r="57" spans="1:33" x14ac:dyDescent="0.25">
      <c r="A57" s="26"/>
      <c r="B57" s="35"/>
      <c r="C57" s="23"/>
      <c r="D57" s="15"/>
      <c r="E57" s="46"/>
      <c r="F57" s="46"/>
      <c r="G57" s="15"/>
      <c r="H57" s="15"/>
      <c r="I57" s="10"/>
      <c r="J57" s="15"/>
      <c r="K57" s="15"/>
      <c r="L57" s="15"/>
      <c r="M57" s="15"/>
      <c r="N57" s="15"/>
      <c r="O57" s="15"/>
      <c r="P57" s="15"/>
      <c r="Q57" s="15"/>
      <c r="R57" s="15"/>
      <c r="S57" s="15"/>
      <c r="T57" s="15"/>
      <c r="U57" s="15"/>
      <c r="V57" s="15"/>
      <c r="W57" s="16"/>
      <c r="X57" s="16"/>
      <c r="Y57" s="16"/>
      <c r="Z57" s="16"/>
      <c r="AA57" s="16"/>
      <c r="AB57" s="16"/>
      <c r="AC57" s="16"/>
      <c r="AD57" s="16"/>
      <c r="AE57" s="16"/>
      <c r="AF57" s="16"/>
      <c r="AG57" s="17"/>
    </row>
    <row r="58" spans="1:33" x14ac:dyDescent="0.25">
      <c r="A58" s="26"/>
      <c r="B58" s="35"/>
      <c r="C58" s="23"/>
    </row>
  </sheetData>
  <mergeCells count="15">
    <mergeCell ref="A46:A56"/>
    <mergeCell ref="AG46:AG56"/>
    <mergeCell ref="A18:A19"/>
    <mergeCell ref="A40:A45"/>
    <mergeCell ref="AG40:AG45"/>
    <mergeCell ref="AG18:AG19"/>
    <mergeCell ref="A21:A24"/>
    <mergeCell ref="AG21:AG24"/>
    <mergeCell ref="A1:AG1"/>
    <mergeCell ref="A3:A12"/>
    <mergeCell ref="A14:A15"/>
    <mergeCell ref="A16:A17"/>
    <mergeCell ref="AG3:AG12"/>
    <mergeCell ref="AG14:AG15"/>
    <mergeCell ref="AG16:AG17"/>
  </mergeCells>
  <pageMargins left="0.51181102362204722" right="0.51181102362204722" top="0.78740157480314965" bottom="0.78740157480314965" header="0.31496062992125984" footer="0.31496062992125984"/>
  <pageSetup paperSize="9" scale="4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8"/>
  <sheetViews>
    <sheetView topLeftCell="C1" zoomScale="90" zoomScaleNormal="90" workbookViewId="0">
      <pane ySplit="2" topLeftCell="A22" activePane="bottomLeft" state="frozen"/>
      <selection pane="bottomLeft" activeCell="I25" sqref="I25"/>
    </sheetView>
  </sheetViews>
  <sheetFormatPr defaultColWidth="35.28515625" defaultRowHeight="26.25" x14ac:dyDescent="0.25"/>
  <cols>
    <col min="1" max="1" width="6.85546875" style="38" bestFit="1" customWidth="1"/>
    <col min="2" max="2" width="7.85546875" style="39" customWidth="1"/>
    <col min="3" max="3" width="29.85546875" style="39" customWidth="1"/>
    <col min="4" max="4" width="59.42578125" style="1" customWidth="1"/>
    <col min="5" max="5" width="27.85546875" style="1" customWidth="1"/>
    <col min="6" max="6" width="10.7109375" style="6" customWidth="1"/>
    <col min="7" max="7" width="10.7109375" style="47" customWidth="1"/>
    <col min="8" max="8" width="12" style="47" customWidth="1"/>
    <col min="9" max="9" width="11.28515625" style="6" customWidth="1"/>
    <col min="10" max="10" width="11.28515625" style="6" hidden="1" customWidth="1"/>
    <col min="11" max="11" width="8.28515625" style="62" hidden="1" customWidth="1"/>
    <col min="12" max="12" width="8.28515625" style="6" hidden="1" customWidth="1"/>
    <col min="13" max="14" width="4.85546875" style="6" hidden="1" customWidth="1"/>
    <col min="15" max="15" width="7" style="6" hidden="1" customWidth="1"/>
    <col min="16" max="17" width="5.85546875" style="6" hidden="1" customWidth="1"/>
    <col min="18" max="18" width="7" style="6" hidden="1" customWidth="1"/>
    <col min="19" max="21" width="5.42578125" style="6" hidden="1" customWidth="1"/>
    <col min="22" max="22" width="7.42578125" style="6" hidden="1" customWidth="1"/>
    <col min="23" max="23" width="5.42578125" style="6" hidden="1" customWidth="1"/>
    <col min="24" max="24" width="9.42578125" style="6" customWidth="1"/>
    <col min="25" max="25" width="12.140625" style="36" customWidth="1"/>
    <col min="26" max="26" width="13.140625" style="36" customWidth="1"/>
    <col min="27" max="27" width="16.28515625" style="37" bestFit="1" customWidth="1"/>
    <col min="28" max="16384" width="35.28515625" style="1"/>
  </cols>
  <sheetData>
    <row r="1" spans="1:27" x14ac:dyDescent="0.25">
      <c r="A1" s="87" t="s">
        <v>82</v>
      </c>
      <c r="B1" s="87"/>
      <c r="C1" s="87"/>
      <c r="D1" s="87"/>
      <c r="E1" s="87"/>
      <c r="F1" s="87"/>
      <c r="G1" s="87"/>
      <c r="H1" s="87"/>
      <c r="I1" s="87"/>
      <c r="J1" s="87"/>
      <c r="K1" s="87"/>
      <c r="L1" s="87"/>
      <c r="M1" s="87"/>
      <c r="N1" s="87"/>
      <c r="O1" s="87"/>
      <c r="P1" s="87"/>
      <c r="Q1" s="87"/>
      <c r="R1" s="87"/>
      <c r="S1" s="87"/>
      <c r="T1" s="87"/>
      <c r="U1" s="87"/>
      <c r="V1" s="87"/>
      <c r="W1" s="87"/>
      <c r="X1" s="87"/>
      <c r="Y1" s="87"/>
      <c r="Z1" s="87"/>
      <c r="AA1" s="87"/>
    </row>
    <row r="2" spans="1:27" s="34" customFormat="1" ht="94.5" customHeight="1" x14ac:dyDescent="0.25">
      <c r="A2" s="52" t="s">
        <v>30</v>
      </c>
      <c r="B2" s="52" t="s">
        <v>5</v>
      </c>
      <c r="C2" s="52" t="s">
        <v>85</v>
      </c>
      <c r="D2" s="52" t="s">
        <v>4</v>
      </c>
      <c r="E2" s="52" t="s">
        <v>87</v>
      </c>
      <c r="F2" s="52" t="s">
        <v>0</v>
      </c>
      <c r="G2" s="53" t="s">
        <v>38</v>
      </c>
      <c r="H2" s="53" t="s">
        <v>39</v>
      </c>
      <c r="I2" s="54" t="s">
        <v>12</v>
      </c>
      <c r="J2" s="54" t="s">
        <v>61</v>
      </c>
      <c r="K2" s="54" t="s">
        <v>31</v>
      </c>
      <c r="L2" s="54" t="s">
        <v>73</v>
      </c>
      <c r="M2" s="54" t="s">
        <v>36</v>
      </c>
      <c r="N2" s="54" t="s">
        <v>60</v>
      </c>
      <c r="O2" s="54" t="s">
        <v>15</v>
      </c>
      <c r="P2" s="54" t="s">
        <v>26</v>
      </c>
      <c r="Q2" s="54" t="s">
        <v>16</v>
      </c>
      <c r="R2" s="54" t="s">
        <v>17</v>
      </c>
      <c r="S2" s="54" t="s">
        <v>18</v>
      </c>
      <c r="T2" s="54" t="s">
        <v>59</v>
      </c>
      <c r="U2" s="54" t="s">
        <v>19</v>
      </c>
      <c r="V2" s="54" t="s">
        <v>14</v>
      </c>
      <c r="W2" s="54" t="s">
        <v>13</v>
      </c>
      <c r="X2" s="54" t="s">
        <v>22</v>
      </c>
      <c r="Y2" s="55" t="s">
        <v>83</v>
      </c>
      <c r="Z2" s="55" t="s">
        <v>84</v>
      </c>
      <c r="AA2" s="55" t="s">
        <v>28</v>
      </c>
    </row>
    <row r="3" spans="1:27" ht="51.75" x14ac:dyDescent="0.25">
      <c r="A3" s="88">
        <v>1</v>
      </c>
      <c r="B3" s="56">
        <v>1</v>
      </c>
      <c r="C3" s="109" t="s">
        <v>86</v>
      </c>
      <c r="D3" s="7" t="s">
        <v>3</v>
      </c>
      <c r="E3" s="112" t="s">
        <v>88</v>
      </c>
      <c r="F3" s="9" t="s">
        <v>0</v>
      </c>
      <c r="G3" s="42" t="s">
        <v>41</v>
      </c>
      <c r="H3" s="42" t="s">
        <v>40</v>
      </c>
      <c r="I3" s="9" t="s">
        <v>23</v>
      </c>
      <c r="J3" s="9"/>
      <c r="K3" s="8"/>
      <c r="L3" s="8"/>
      <c r="M3" s="8"/>
      <c r="N3" s="8"/>
      <c r="O3" s="8"/>
      <c r="P3" s="8"/>
      <c r="Q3" s="8">
        <v>100</v>
      </c>
      <c r="R3" s="8"/>
      <c r="S3" s="8"/>
      <c r="T3" s="8"/>
      <c r="U3" s="8"/>
      <c r="V3" s="8"/>
      <c r="W3" s="8"/>
      <c r="X3" s="8">
        <f>SUM(J3:W3)</f>
        <v>100</v>
      </c>
      <c r="Y3" s="76">
        <v>20.99</v>
      </c>
      <c r="Z3" s="76">
        <f t="shared" ref="Z3:Z24" si="0">Y3*X3</f>
        <v>2099</v>
      </c>
      <c r="AA3" s="93">
        <f>SUM(Z3:Z12)</f>
        <v>22344.52</v>
      </c>
    </row>
    <row r="4" spans="1:27" ht="51.75" x14ac:dyDescent="0.25">
      <c r="A4" s="89"/>
      <c r="B4" s="56">
        <v>2</v>
      </c>
      <c r="C4" s="110"/>
      <c r="D4" s="3" t="s">
        <v>1</v>
      </c>
      <c r="E4" s="112" t="s">
        <v>88</v>
      </c>
      <c r="F4" s="9" t="s">
        <v>0</v>
      </c>
      <c r="G4" s="42" t="s">
        <v>41</v>
      </c>
      <c r="H4" s="42" t="s">
        <v>42</v>
      </c>
      <c r="I4" s="9" t="s">
        <v>23</v>
      </c>
      <c r="J4" s="9"/>
      <c r="K4" s="8"/>
      <c r="L4" s="8"/>
      <c r="M4" s="8"/>
      <c r="N4" s="8"/>
      <c r="O4" s="8"/>
      <c r="P4" s="8"/>
      <c r="Q4" s="8">
        <v>50</v>
      </c>
      <c r="R4" s="8"/>
      <c r="S4" s="8"/>
      <c r="T4" s="8"/>
      <c r="U4" s="8"/>
      <c r="V4" s="8"/>
      <c r="W4" s="8"/>
      <c r="X4" s="8">
        <f t="shared" ref="X4:X24" si="1">SUM(J4:W4)</f>
        <v>50</v>
      </c>
      <c r="Y4" s="76">
        <v>43.16</v>
      </c>
      <c r="Z4" s="76">
        <f t="shared" si="0"/>
        <v>2158</v>
      </c>
      <c r="AA4" s="94"/>
    </row>
    <row r="5" spans="1:27" ht="51.75" x14ac:dyDescent="0.25">
      <c r="A5" s="89"/>
      <c r="B5" s="56">
        <v>3</v>
      </c>
      <c r="C5" s="110"/>
      <c r="D5" s="3" t="s">
        <v>2</v>
      </c>
      <c r="E5" s="112" t="s">
        <v>88</v>
      </c>
      <c r="F5" s="9" t="s">
        <v>0</v>
      </c>
      <c r="G5" s="42" t="s">
        <v>41</v>
      </c>
      <c r="H5" s="42" t="s">
        <v>43</v>
      </c>
      <c r="I5" s="9" t="s">
        <v>23</v>
      </c>
      <c r="J5" s="9"/>
      <c r="K5" s="8"/>
      <c r="L5" s="8"/>
      <c r="M5" s="8"/>
      <c r="N5" s="8"/>
      <c r="O5" s="8"/>
      <c r="P5" s="8"/>
      <c r="Q5" s="8">
        <v>100</v>
      </c>
      <c r="R5" s="8"/>
      <c r="S5" s="8"/>
      <c r="T5" s="8"/>
      <c r="U5" s="8"/>
      <c r="V5" s="8"/>
      <c r="W5" s="8"/>
      <c r="X5" s="8">
        <f t="shared" si="1"/>
        <v>100</v>
      </c>
      <c r="Y5" s="76">
        <v>40.47</v>
      </c>
      <c r="Z5" s="76">
        <f t="shared" si="0"/>
        <v>4047</v>
      </c>
      <c r="AA5" s="94"/>
    </row>
    <row r="6" spans="1:27" x14ac:dyDescent="0.25">
      <c r="A6" s="89"/>
      <c r="B6" s="56">
        <v>4</v>
      </c>
      <c r="C6" s="110"/>
      <c r="D6" s="4" t="s">
        <v>33</v>
      </c>
      <c r="E6" s="112" t="s">
        <v>88</v>
      </c>
      <c r="F6" s="9" t="s">
        <v>34</v>
      </c>
      <c r="G6" s="42" t="s">
        <v>41</v>
      </c>
      <c r="H6" s="42" t="s">
        <v>44</v>
      </c>
      <c r="I6" s="9" t="s">
        <v>24</v>
      </c>
      <c r="J6" s="9"/>
      <c r="K6" s="8"/>
      <c r="L6" s="8"/>
      <c r="M6" s="8"/>
      <c r="N6" s="8"/>
      <c r="O6" s="8"/>
      <c r="P6" s="8"/>
      <c r="Q6" s="8"/>
      <c r="R6" s="8">
        <v>3</v>
      </c>
      <c r="S6" s="8"/>
      <c r="T6" s="8"/>
      <c r="U6" s="8"/>
      <c r="V6" s="8"/>
      <c r="W6" s="8"/>
      <c r="X6" s="8">
        <f t="shared" si="1"/>
        <v>3</v>
      </c>
      <c r="Y6" s="76">
        <v>34.159999999999997</v>
      </c>
      <c r="Z6" s="76">
        <f t="shared" si="0"/>
        <v>102.47999999999999</v>
      </c>
      <c r="AA6" s="94"/>
    </row>
    <row r="7" spans="1:27" ht="39" x14ac:dyDescent="0.25">
      <c r="A7" s="89"/>
      <c r="B7" s="56">
        <v>5</v>
      </c>
      <c r="C7" s="110"/>
      <c r="D7" s="3" t="s">
        <v>10</v>
      </c>
      <c r="E7" s="112" t="s">
        <v>88</v>
      </c>
      <c r="F7" s="9" t="s">
        <v>0</v>
      </c>
      <c r="G7" s="42" t="s">
        <v>41</v>
      </c>
      <c r="H7" s="42" t="s">
        <v>46</v>
      </c>
      <c r="I7" s="9" t="s">
        <v>23</v>
      </c>
      <c r="J7" s="9"/>
      <c r="K7" s="8"/>
      <c r="L7" s="8">
        <v>4</v>
      </c>
      <c r="M7" s="8"/>
      <c r="N7" s="8">
        <v>4</v>
      </c>
      <c r="O7" s="8">
        <v>10</v>
      </c>
      <c r="P7" s="8">
        <v>2</v>
      </c>
      <c r="Q7" s="8"/>
      <c r="R7" s="8">
        <v>6</v>
      </c>
      <c r="S7" s="8"/>
      <c r="T7" s="8"/>
      <c r="U7" s="8">
        <v>4</v>
      </c>
      <c r="V7" s="8"/>
      <c r="W7" s="8">
        <v>9</v>
      </c>
      <c r="X7" s="8">
        <f t="shared" si="1"/>
        <v>39</v>
      </c>
      <c r="Y7" s="76">
        <v>54</v>
      </c>
      <c r="Z7" s="76">
        <f t="shared" si="0"/>
        <v>2106</v>
      </c>
      <c r="AA7" s="94"/>
    </row>
    <row r="8" spans="1:27" ht="39" x14ac:dyDescent="0.25">
      <c r="A8" s="89"/>
      <c r="B8" s="56">
        <v>6</v>
      </c>
      <c r="C8" s="110"/>
      <c r="D8" s="2" t="s">
        <v>11</v>
      </c>
      <c r="E8" s="112" t="s">
        <v>88</v>
      </c>
      <c r="F8" s="9" t="s">
        <v>0</v>
      </c>
      <c r="G8" s="42" t="s">
        <v>41</v>
      </c>
      <c r="H8" s="42" t="s">
        <v>46</v>
      </c>
      <c r="I8" s="9" t="s">
        <v>23</v>
      </c>
      <c r="J8" s="9"/>
      <c r="K8" s="8">
        <v>2</v>
      </c>
      <c r="L8" s="8">
        <v>4</v>
      </c>
      <c r="M8" s="8"/>
      <c r="N8" s="8">
        <v>2</v>
      </c>
      <c r="O8" s="8">
        <v>4</v>
      </c>
      <c r="P8" s="8">
        <v>2</v>
      </c>
      <c r="Q8" s="8">
        <v>3</v>
      </c>
      <c r="R8" s="8">
        <v>10</v>
      </c>
      <c r="S8" s="8"/>
      <c r="T8" s="8"/>
      <c r="U8" s="8"/>
      <c r="V8" s="8"/>
      <c r="W8" s="8">
        <v>9</v>
      </c>
      <c r="X8" s="8">
        <f t="shared" si="1"/>
        <v>36</v>
      </c>
      <c r="Y8" s="76">
        <v>74.45</v>
      </c>
      <c r="Z8" s="76">
        <f t="shared" si="0"/>
        <v>2680.2000000000003</v>
      </c>
      <c r="AA8" s="94"/>
    </row>
    <row r="9" spans="1:27" ht="64.5" x14ac:dyDescent="0.25">
      <c r="A9" s="89"/>
      <c r="B9" s="56">
        <v>7</v>
      </c>
      <c r="C9" s="110"/>
      <c r="D9" s="2" t="s">
        <v>7</v>
      </c>
      <c r="E9" s="112" t="s">
        <v>88</v>
      </c>
      <c r="F9" s="9" t="s">
        <v>0</v>
      </c>
      <c r="G9" s="42" t="s">
        <v>41</v>
      </c>
      <c r="H9" s="42" t="s">
        <v>47</v>
      </c>
      <c r="I9" s="9" t="s">
        <v>23</v>
      </c>
      <c r="J9" s="9"/>
      <c r="K9" s="8">
        <v>6</v>
      </c>
      <c r="L9" s="8"/>
      <c r="M9" s="8"/>
      <c r="N9" s="8"/>
      <c r="O9" s="8"/>
      <c r="P9" s="8"/>
      <c r="Q9" s="8"/>
      <c r="R9" s="8">
        <v>20</v>
      </c>
      <c r="S9" s="8"/>
      <c r="T9" s="8"/>
      <c r="U9" s="8"/>
      <c r="V9" s="8"/>
      <c r="W9" s="8"/>
      <c r="X9" s="8">
        <f t="shared" si="1"/>
        <v>26</v>
      </c>
      <c r="Y9" s="76">
        <v>36.270000000000003</v>
      </c>
      <c r="Z9" s="76">
        <f t="shared" si="0"/>
        <v>943.0200000000001</v>
      </c>
      <c r="AA9" s="94"/>
    </row>
    <row r="10" spans="1:27" ht="51.75" x14ac:dyDescent="0.25">
      <c r="A10" s="89"/>
      <c r="B10" s="56">
        <v>8</v>
      </c>
      <c r="C10" s="110"/>
      <c r="D10" s="2" t="s">
        <v>8</v>
      </c>
      <c r="E10" s="112" t="s">
        <v>88</v>
      </c>
      <c r="F10" s="9" t="s">
        <v>0</v>
      </c>
      <c r="G10" s="42" t="s">
        <v>41</v>
      </c>
      <c r="H10" s="42" t="s">
        <v>48</v>
      </c>
      <c r="I10" s="9" t="s">
        <v>23</v>
      </c>
      <c r="J10" s="9"/>
      <c r="K10" s="8">
        <v>6</v>
      </c>
      <c r="L10" s="8"/>
      <c r="M10" s="8"/>
      <c r="N10" s="8"/>
      <c r="O10" s="8"/>
      <c r="P10" s="8"/>
      <c r="Q10" s="8">
        <v>100</v>
      </c>
      <c r="R10" s="8">
        <v>35</v>
      </c>
      <c r="S10" s="8"/>
      <c r="T10" s="8"/>
      <c r="U10" s="8"/>
      <c r="V10" s="8"/>
      <c r="W10" s="8"/>
      <c r="X10" s="8">
        <f t="shared" si="1"/>
        <v>141</v>
      </c>
      <c r="Y10" s="76">
        <v>18.68</v>
      </c>
      <c r="Z10" s="76">
        <f t="shared" si="0"/>
        <v>2633.88</v>
      </c>
      <c r="AA10" s="94"/>
    </row>
    <row r="11" spans="1:27" x14ac:dyDescent="0.25">
      <c r="A11" s="89"/>
      <c r="B11" s="56">
        <v>9</v>
      </c>
      <c r="C11" s="110"/>
      <c r="D11" s="2" t="s">
        <v>20</v>
      </c>
      <c r="E11" s="112" t="s">
        <v>88</v>
      </c>
      <c r="F11" s="9" t="s">
        <v>0</v>
      </c>
      <c r="G11" s="42" t="s">
        <v>41</v>
      </c>
      <c r="H11" s="42" t="s">
        <v>45</v>
      </c>
      <c r="I11" s="9" t="s">
        <v>23</v>
      </c>
      <c r="J11" s="9"/>
      <c r="K11" s="8">
        <v>2</v>
      </c>
      <c r="L11" s="8">
        <v>1</v>
      </c>
      <c r="M11" s="8"/>
      <c r="N11" s="8">
        <v>2</v>
      </c>
      <c r="O11" s="8">
        <v>2</v>
      </c>
      <c r="P11" s="8"/>
      <c r="Q11" s="8">
        <v>3</v>
      </c>
      <c r="R11" s="8">
        <v>20</v>
      </c>
      <c r="S11" s="8"/>
      <c r="T11" s="8"/>
      <c r="U11" s="8">
        <v>2</v>
      </c>
      <c r="V11" s="8"/>
      <c r="W11" s="8">
        <v>7</v>
      </c>
      <c r="X11" s="8">
        <f t="shared" si="1"/>
        <v>39</v>
      </c>
      <c r="Y11" s="76">
        <v>71.459999999999994</v>
      </c>
      <c r="Z11" s="76">
        <f t="shared" si="0"/>
        <v>2786.9399999999996</v>
      </c>
      <c r="AA11" s="94"/>
    </row>
    <row r="12" spans="1:27" ht="39" x14ac:dyDescent="0.25">
      <c r="A12" s="90"/>
      <c r="B12" s="56">
        <v>10</v>
      </c>
      <c r="C12" s="111"/>
      <c r="D12" s="2" t="s">
        <v>9</v>
      </c>
      <c r="E12" s="112" t="s">
        <v>88</v>
      </c>
      <c r="F12" s="9" t="s">
        <v>0</v>
      </c>
      <c r="G12" s="42" t="s">
        <v>41</v>
      </c>
      <c r="H12" s="42" t="s">
        <v>46</v>
      </c>
      <c r="I12" s="9" t="s">
        <v>23</v>
      </c>
      <c r="J12" s="9"/>
      <c r="K12" s="8"/>
      <c r="L12" s="8"/>
      <c r="M12" s="8"/>
      <c r="N12" s="8">
        <v>2</v>
      </c>
      <c r="O12" s="8">
        <v>2</v>
      </c>
      <c r="P12" s="8">
        <v>2</v>
      </c>
      <c r="Q12" s="8">
        <v>4</v>
      </c>
      <c r="R12" s="8">
        <v>4</v>
      </c>
      <c r="S12" s="8"/>
      <c r="T12" s="8"/>
      <c r="U12" s="8">
        <v>3</v>
      </c>
      <c r="V12" s="8"/>
      <c r="W12" s="8"/>
      <c r="X12" s="8">
        <f t="shared" si="1"/>
        <v>17</v>
      </c>
      <c r="Y12" s="76">
        <v>164</v>
      </c>
      <c r="Z12" s="76">
        <f t="shared" si="0"/>
        <v>2788</v>
      </c>
      <c r="AA12" s="95"/>
    </row>
    <row r="13" spans="1:27" s="70" customFormat="1" ht="64.5" x14ac:dyDescent="0.25">
      <c r="A13" s="114">
        <v>2</v>
      </c>
      <c r="B13" s="57">
        <v>11</v>
      </c>
      <c r="C13" s="115" t="s">
        <v>86</v>
      </c>
      <c r="D13" s="29" t="s">
        <v>74</v>
      </c>
      <c r="E13" s="116" t="s">
        <v>88</v>
      </c>
      <c r="F13" s="30" t="s">
        <v>0</v>
      </c>
      <c r="G13" s="43" t="s">
        <v>50</v>
      </c>
      <c r="H13" s="43" t="s">
        <v>49</v>
      </c>
      <c r="I13" s="30" t="s">
        <v>24</v>
      </c>
      <c r="J13" s="30"/>
      <c r="K13" s="31">
        <v>600</v>
      </c>
      <c r="L13" s="31">
        <v>200</v>
      </c>
      <c r="M13" s="31"/>
      <c r="N13" s="31">
        <v>50</v>
      </c>
      <c r="O13" s="31">
        <v>300</v>
      </c>
      <c r="P13" s="31">
        <v>300</v>
      </c>
      <c r="Q13" s="31">
        <v>250</v>
      </c>
      <c r="R13" s="31">
        <v>300</v>
      </c>
      <c r="S13" s="31"/>
      <c r="T13" s="31">
        <v>300</v>
      </c>
      <c r="U13" s="31">
        <v>200</v>
      </c>
      <c r="V13" s="31"/>
      <c r="W13" s="31">
        <v>200</v>
      </c>
      <c r="X13" s="31">
        <f t="shared" si="1"/>
        <v>2700</v>
      </c>
      <c r="Y13" s="86">
        <v>17.96</v>
      </c>
      <c r="Z13" s="86">
        <f t="shared" si="0"/>
        <v>48492</v>
      </c>
      <c r="AA13" s="86">
        <f>SUM(Z13:Z13)</f>
        <v>48492</v>
      </c>
    </row>
    <row r="14" spans="1:27" ht="140.25" x14ac:dyDescent="0.25">
      <c r="A14" s="91">
        <v>3</v>
      </c>
      <c r="B14" s="56">
        <v>12</v>
      </c>
      <c r="C14" s="117" t="s">
        <v>86</v>
      </c>
      <c r="D14" s="113" t="s">
        <v>75</v>
      </c>
      <c r="E14" s="112" t="s">
        <v>88</v>
      </c>
      <c r="F14" s="9" t="s">
        <v>0</v>
      </c>
      <c r="G14" s="42" t="s">
        <v>50</v>
      </c>
      <c r="H14" s="42" t="s">
        <v>51</v>
      </c>
      <c r="I14" s="9" t="s">
        <v>24</v>
      </c>
      <c r="J14" s="9"/>
      <c r="K14" s="8">
        <v>300</v>
      </c>
      <c r="L14" s="8"/>
      <c r="M14" s="8"/>
      <c r="N14" s="8"/>
      <c r="O14" s="8">
        <v>62</v>
      </c>
      <c r="P14" s="8"/>
      <c r="Q14" s="8"/>
      <c r="R14" s="8">
        <v>50</v>
      </c>
      <c r="S14" s="8"/>
      <c r="T14" s="8"/>
      <c r="U14" s="8">
        <v>30</v>
      </c>
      <c r="V14" s="8"/>
      <c r="W14" s="8"/>
      <c r="X14" s="8">
        <f t="shared" si="1"/>
        <v>442</v>
      </c>
      <c r="Y14" s="76">
        <v>40.68</v>
      </c>
      <c r="Z14" s="76">
        <f t="shared" si="0"/>
        <v>17980.560000000001</v>
      </c>
      <c r="AA14" s="96">
        <f>SUM(Z14:Z15)</f>
        <v>29798.560000000001</v>
      </c>
    </row>
    <row r="15" spans="1:27" ht="78" customHeight="1" x14ac:dyDescent="0.25">
      <c r="A15" s="91"/>
      <c r="B15" s="56">
        <v>13</v>
      </c>
      <c r="C15" s="118"/>
      <c r="D15" s="4" t="s">
        <v>76</v>
      </c>
      <c r="E15" s="112" t="s">
        <v>88</v>
      </c>
      <c r="F15" s="9" t="s">
        <v>0</v>
      </c>
      <c r="G15" s="42" t="s">
        <v>50</v>
      </c>
      <c r="H15" s="42" t="s">
        <v>52</v>
      </c>
      <c r="I15" s="9" t="s">
        <v>24</v>
      </c>
      <c r="J15" s="9">
        <v>500</v>
      </c>
      <c r="K15" s="8"/>
      <c r="L15" s="8"/>
      <c r="M15" s="8"/>
      <c r="N15" s="8">
        <v>20</v>
      </c>
      <c r="O15" s="8">
        <v>22</v>
      </c>
      <c r="P15" s="8"/>
      <c r="Q15" s="8"/>
      <c r="R15" s="8">
        <v>30</v>
      </c>
      <c r="S15" s="8"/>
      <c r="T15" s="8"/>
      <c r="U15" s="8">
        <v>50</v>
      </c>
      <c r="V15" s="8"/>
      <c r="W15" s="8"/>
      <c r="X15" s="8">
        <f t="shared" si="1"/>
        <v>622</v>
      </c>
      <c r="Y15" s="76">
        <v>19</v>
      </c>
      <c r="Z15" s="76">
        <f t="shared" si="0"/>
        <v>11818</v>
      </c>
      <c r="AA15" s="96"/>
    </row>
    <row r="16" spans="1:27" x14ac:dyDescent="0.25">
      <c r="A16" s="92">
        <v>4</v>
      </c>
      <c r="B16" s="57">
        <v>14</v>
      </c>
      <c r="C16" s="119" t="s">
        <v>89</v>
      </c>
      <c r="D16" s="29" t="s">
        <v>29</v>
      </c>
      <c r="E16" s="135" t="s">
        <v>92</v>
      </c>
      <c r="F16" s="30" t="s">
        <v>0</v>
      </c>
      <c r="G16" s="43" t="s">
        <v>53</v>
      </c>
      <c r="H16" s="43" t="s">
        <v>54</v>
      </c>
      <c r="I16" s="30" t="s">
        <v>25</v>
      </c>
      <c r="J16" s="30"/>
      <c r="K16" s="31">
        <v>12</v>
      </c>
      <c r="L16" s="31"/>
      <c r="M16" s="31"/>
      <c r="N16" s="31"/>
      <c r="O16" s="31">
        <v>5</v>
      </c>
      <c r="P16" s="31"/>
      <c r="Q16" s="31">
        <v>7</v>
      </c>
      <c r="R16" s="31">
        <v>9</v>
      </c>
      <c r="S16" s="31"/>
      <c r="T16" s="31">
        <v>4</v>
      </c>
      <c r="U16" s="31"/>
      <c r="V16" s="31"/>
      <c r="W16" s="31">
        <v>3</v>
      </c>
      <c r="X16" s="31">
        <f t="shared" si="1"/>
        <v>40</v>
      </c>
      <c r="Y16" s="77">
        <v>113.9</v>
      </c>
      <c r="Z16" s="77">
        <f t="shared" si="0"/>
        <v>4556</v>
      </c>
      <c r="AA16" s="97">
        <f>SUM(Z16:Z17)</f>
        <v>8314.7000000000007</v>
      </c>
    </row>
    <row r="17" spans="1:27" ht="25.5" customHeight="1" x14ac:dyDescent="0.25">
      <c r="A17" s="92"/>
      <c r="B17" s="57">
        <v>15</v>
      </c>
      <c r="C17" s="120"/>
      <c r="D17" s="29" t="s">
        <v>21</v>
      </c>
      <c r="E17" s="135" t="s">
        <v>92</v>
      </c>
      <c r="F17" s="30" t="s">
        <v>0</v>
      </c>
      <c r="G17" s="43" t="s">
        <v>53</v>
      </c>
      <c r="H17" s="43" t="s">
        <v>54</v>
      </c>
      <c r="I17" s="30" t="s">
        <v>25</v>
      </c>
      <c r="J17" s="30"/>
      <c r="K17" s="31">
        <v>6</v>
      </c>
      <c r="L17" s="31"/>
      <c r="M17" s="31"/>
      <c r="N17" s="31">
        <v>10</v>
      </c>
      <c r="O17" s="31">
        <v>5</v>
      </c>
      <c r="P17" s="31"/>
      <c r="Q17" s="31">
        <v>1</v>
      </c>
      <c r="R17" s="31"/>
      <c r="S17" s="31">
        <v>1</v>
      </c>
      <c r="T17" s="31">
        <v>4</v>
      </c>
      <c r="U17" s="31"/>
      <c r="V17" s="31"/>
      <c r="W17" s="31">
        <v>6</v>
      </c>
      <c r="X17" s="31">
        <f t="shared" si="1"/>
        <v>33</v>
      </c>
      <c r="Y17" s="77">
        <v>113.9</v>
      </c>
      <c r="Z17" s="77">
        <f t="shared" si="0"/>
        <v>3758.7000000000003</v>
      </c>
      <c r="AA17" s="97"/>
    </row>
    <row r="18" spans="1:27" ht="51.75" x14ac:dyDescent="0.25">
      <c r="A18" s="133">
        <v>5</v>
      </c>
      <c r="B18" s="121">
        <v>16</v>
      </c>
      <c r="C18" s="122" t="s">
        <v>90</v>
      </c>
      <c r="D18" s="123" t="s">
        <v>6</v>
      </c>
      <c r="E18" s="123"/>
      <c r="F18" s="124" t="s">
        <v>0</v>
      </c>
      <c r="G18" s="125" t="s">
        <v>56</v>
      </c>
      <c r="H18" s="125" t="s">
        <v>55</v>
      </c>
      <c r="I18" s="124" t="s">
        <v>35</v>
      </c>
      <c r="J18" s="124"/>
      <c r="K18" s="126"/>
      <c r="L18" s="126"/>
      <c r="M18" s="126">
        <v>1</v>
      </c>
      <c r="N18" s="126"/>
      <c r="O18" s="126"/>
      <c r="P18" s="126"/>
      <c r="Q18" s="126">
        <v>5</v>
      </c>
      <c r="R18" s="126"/>
      <c r="S18" s="126"/>
      <c r="T18" s="126"/>
      <c r="U18" s="126">
        <v>3</v>
      </c>
      <c r="V18" s="126"/>
      <c r="W18" s="126"/>
      <c r="X18" s="126">
        <f t="shared" si="1"/>
        <v>9</v>
      </c>
      <c r="Y18" s="127">
        <v>137.5</v>
      </c>
      <c r="Z18" s="127"/>
      <c r="AA18" s="128" t="s">
        <v>90</v>
      </c>
    </row>
    <row r="19" spans="1:27" ht="71.25" customHeight="1" x14ac:dyDescent="0.25">
      <c r="A19" s="134"/>
      <c r="B19" s="129">
        <v>17</v>
      </c>
      <c r="C19" s="130"/>
      <c r="D19" s="131" t="s">
        <v>69</v>
      </c>
      <c r="E19" s="131"/>
      <c r="F19" s="124" t="s">
        <v>34</v>
      </c>
      <c r="G19" s="125" t="s">
        <v>56</v>
      </c>
      <c r="H19" s="125" t="s">
        <v>55</v>
      </c>
      <c r="I19" s="124" t="s">
        <v>35</v>
      </c>
      <c r="J19" s="124"/>
      <c r="K19" s="126"/>
      <c r="L19" s="126"/>
      <c r="M19" s="126"/>
      <c r="N19" s="126"/>
      <c r="O19" s="126"/>
      <c r="P19" s="126"/>
      <c r="Q19" s="126">
        <v>3</v>
      </c>
      <c r="R19" s="126"/>
      <c r="S19" s="126"/>
      <c r="T19" s="126"/>
      <c r="U19" s="126"/>
      <c r="V19" s="126"/>
      <c r="W19" s="126"/>
      <c r="X19" s="126">
        <f t="shared" si="1"/>
        <v>3</v>
      </c>
      <c r="Y19" s="127">
        <v>155</v>
      </c>
      <c r="Z19" s="127"/>
      <c r="AA19" s="132"/>
    </row>
    <row r="20" spans="1:27" ht="115.5" x14ac:dyDescent="0.25">
      <c r="A20" s="75">
        <v>6</v>
      </c>
      <c r="B20" s="57">
        <v>18</v>
      </c>
      <c r="C20" s="115" t="s">
        <v>91</v>
      </c>
      <c r="D20" s="40" t="s">
        <v>37</v>
      </c>
      <c r="E20" s="30" t="s">
        <v>93</v>
      </c>
      <c r="F20" s="30" t="s">
        <v>34</v>
      </c>
      <c r="G20" s="43" t="s">
        <v>50</v>
      </c>
      <c r="H20" s="43" t="s">
        <v>57</v>
      </c>
      <c r="I20" s="30" t="s">
        <v>24</v>
      </c>
      <c r="J20" s="30"/>
      <c r="K20" s="31"/>
      <c r="L20" s="31"/>
      <c r="M20" s="31"/>
      <c r="N20" s="31">
        <v>5</v>
      </c>
      <c r="O20" s="31"/>
      <c r="P20" s="31"/>
      <c r="Q20" s="31">
        <v>20</v>
      </c>
      <c r="R20" s="31">
        <v>2</v>
      </c>
      <c r="S20" s="31"/>
      <c r="T20" s="31"/>
      <c r="U20" s="31"/>
      <c r="V20" s="31"/>
      <c r="W20" s="31">
        <v>2</v>
      </c>
      <c r="X20" s="31">
        <f t="shared" si="1"/>
        <v>29</v>
      </c>
      <c r="Y20" s="77">
        <v>81.06</v>
      </c>
      <c r="Z20" s="77">
        <f t="shared" si="0"/>
        <v>2350.7400000000002</v>
      </c>
      <c r="AA20" s="77">
        <f>SUM(Z20:Z20)</f>
        <v>2350.7400000000002</v>
      </c>
    </row>
    <row r="21" spans="1:27" s="70" customFormat="1" ht="93.75" customHeight="1" x14ac:dyDescent="0.25">
      <c r="A21" s="103">
        <v>7</v>
      </c>
      <c r="B21" s="64">
        <v>19</v>
      </c>
      <c r="C21" s="136" t="s">
        <v>86</v>
      </c>
      <c r="D21" s="71" t="s">
        <v>77</v>
      </c>
      <c r="E21" s="139" t="s">
        <v>88</v>
      </c>
      <c r="F21" s="66" t="s">
        <v>0</v>
      </c>
      <c r="G21" s="67" t="s">
        <v>71</v>
      </c>
      <c r="H21" s="67" t="s">
        <v>70</v>
      </c>
      <c r="I21" s="66" t="s">
        <v>24</v>
      </c>
      <c r="J21" s="72"/>
      <c r="K21" s="73">
        <v>40</v>
      </c>
      <c r="L21" s="72"/>
      <c r="M21" s="72"/>
      <c r="N21" s="72"/>
      <c r="O21" s="72">
        <v>25</v>
      </c>
      <c r="P21" s="72">
        <v>60</v>
      </c>
      <c r="Q21" s="72"/>
      <c r="R21" s="72">
        <v>60</v>
      </c>
      <c r="S21" s="72">
        <v>40</v>
      </c>
      <c r="T21" s="72"/>
      <c r="U21" s="72"/>
      <c r="V21" s="72"/>
      <c r="W21" s="73">
        <v>20</v>
      </c>
      <c r="X21" s="68">
        <f t="shared" si="1"/>
        <v>245</v>
      </c>
      <c r="Y21" s="69">
        <v>31.63</v>
      </c>
      <c r="Z21" s="69">
        <f t="shared" si="0"/>
        <v>7749.3499999999995</v>
      </c>
      <c r="AA21" s="106">
        <f>SUM(Z21:Z24)</f>
        <v>31829.3</v>
      </c>
    </row>
    <row r="22" spans="1:27" s="70" customFormat="1" ht="76.5" x14ac:dyDescent="0.25">
      <c r="A22" s="104"/>
      <c r="B22" s="64">
        <v>20</v>
      </c>
      <c r="C22" s="137"/>
      <c r="D22" s="71" t="s">
        <v>78</v>
      </c>
      <c r="E22" s="139" t="s">
        <v>88</v>
      </c>
      <c r="F22" s="66" t="s">
        <v>0</v>
      </c>
      <c r="G22" s="67" t="s">
        <v>71</v>
      </c>
      <c r="H22" s="67" t="s">
        <v>72</v>
      </c>
      <c r="I22" s="66" t="s">
        <v>24</v>
      </c>
      <c r="J22" s="66"/>
      <c r="K22" s="68">
        <v>40</v>
      </c>
      <c r="L22" s="68"/>
      <c r="M22" s="68"/>
      <c r="N22" s="68"/>
      <c r="O22" s="74">
        <v>25</v>
      </c>
      <c r="P22" s="74">
        <v>28</v>
      </c>
      <c r="Q22" s="68"/>
      <c r="R22" s="74">
        <v>60</v>
      </c>
      <c r="S22" s="68">
        <v>16</v>
      </c>
      <c r="T22" s="68"/>
      <c r="U22" s="74"/>
      <c r="V22" s="68"/>
      <c r="W22" s="73">
        <v>20</v>
      </c>
      <c r="X22" s="68">
        <f t="shared" si="1"/>
        <v>189</v>
      </c>
      <c r="Y22" s="69">
        <v>19</v>
      </c>
      <c r="Z22" s="69">
        <f t="shared" si="0"/>
        <v>3591</v>
      </c>
      <c r="AA22" s="107"/>
    </row>
    <row r="23" spans="1:27" s="70" customFormat="1" ht="102" x14ac:dyDescent="0.25">
      <c r="A23" s="104"/>
      <c r="B23" s="64">
        <v>21</v>
      </c>
      <c r="C23" s="137"/>
      <c r="D23" s="71" t="s">
        <v>79</v>
      </c>
      <c r="E23" s="139" t="s">
        <v>88</v>
      </c>
      <c r="F23" s="66" t="s">
        <v>0</v>
      </c>
      <c r="G23" s="67" t="s">
        <v>71</v>
      </c>
      <c r="H23" s="67" t="s">
        <v>70</v>
      </c>
      <c r="I23" s="66" t="s">
        <v>24</v>
      </c>
      <c r="J23" s="66"/>
      <c r="K23" s="68">
        <v>60</v>
      </c>
      <c r="L23" s="68"/>
      <c r="M23" s="68"/>
      <c r="N23" s="68">
        <v>15</v>
      </c>
      <c r="O23" s="74">
        <v>50</v>
      </c>
      <c r="P23" s="74">
        <v>80</v>
      </c>
      <c r="Q23" s="68"/>
      <c r="R23" s="74">
        <v>100</v>
      </c>
      <c r="S23" s="68">
        <v>80</v>
      </c>
      <c r="T23" s="68"/>
      <c r="U23" s="74"/>
      <c r="V23" s="68"/>
      <c r="W23" s="73">
        <v>20</v>
      </c>
      <c r="X23" s="68">
        <f t="shared" si="1"/>
        <v>405</v>
      </c>
      <c r="Y23" s="69">
        <v>31.59</v>
      </c>
      <c r="Z23" s="69">
        <f t="shared" si="0"/>
        <v>12793.95</v>
      </c>
      <c r="AA23" s="107"/>
    </row>
    <row r="24" spans="1:27" s="70" customFormat="1" ht="89.25" x14ac:dyDescent="0.25">
      <c r="A24" s="105"/>
      <c r="B24" s="64">
        <v>22</v>
      </c>
      <c r="C24" s="138"/>
      <c r="D24" s="71" t="s">
        <v>80</v>
      </c>
      <c r="E24" s="139" t="s">
        <v>88</v>
      </c>
      <c r="F24" s="66" t="s">
        <v>0</v>
      </c>
      <c r="G24" s="67" t="s">
        <v>71</v>
      </c>
      <c r="H24" s="67" t="s">
        <v>72</v>
      </c>
      <c r="I24" s="66" t="s">
        <v>24</v>
      </c>
      <c r="J24" s="66"/>
      <c r="K24" s="68">
        <v>60</v>
      </c>
      <c r="L24" s="68"/>
      <c r="M24" s="68"/>
      <c r="N24" s="68">
        <v>15</v>
      </c>
      <c r="O24" s="74">
        <v>50</v>
      </c>
      <c r="P24" s="74">
        <v>80</v>
      </c>
      <c r="Q24" s="68"/>
      <c r="R24" s="74">
        <v>100</v>
      </c>
      <c r="S24" s="68">
        <v>80</v>
      </c>
      <c r="T24" s="68"/>
      <c r="U24" s="74"/>
      <c r="V24" s="68"/>
      <c r="W24" s="73">
        <v>20</v>
      </c>
      <c r="X24" s="68">
        <f t="shared" si="1"/>
        <v>405</v>
      </c>
      <c r="Y24" s="69">
        <v>19</v>
      </c>
      <c r="Z24" s="69">
        <f t="shared" si="0"/>
        <v>7695</v>
      </c>
      <c r="AA24" s="108"/>
    </row>
    <row r="25" spans="1:27" ht="15" customHeight="1" x14ac:dyDescent="0.25">
      <c r="A25" s="24"/>
      <c r="B25" s="59"/>
      <c r="C25" s="59"/>
      <c r="D25" s="20"/>
      <c r="E25" s="20"/>
      <c r="F25" s="11"/>
      <c r="G25" s="44"/>
      <c r="H25" s="44"/>
      <c r="I25" s="11"/>
      <c r="J25" s="11"/>
      <c r="K25" s="13"/>
      <c r="L25" s="13"/>
      <c r="M25" s="13"/>
      <c r="N25" s="13"/>
      <c r="O25" s="14"/>
      <c r="P25" s="14"/>
      <c r="Q25" s="13"/>
      <c r="R25" s="14"/>
      <c r="S25" s="13"/>
      <c r="T25" s="13"/>
      <c r="U25" s="14"/>
      <c r="V25" s="13"/>
      <c r="W25" s="13"/>
      <c r="X25" s="13"/>
      <c r="Y25" s="60"/>
      <c r="Z25" s="76" t="s">
        <v>22</v>
      </c>
      <c r="AA25" s="140">
        <f>SUM(AA3:AA24)</f>
        <v>143129.82</v>
      </c>
    </row>
    <row r="26" spans="1:27" ht="15" customHeight="1" x14ac:dyDescent="0.25">
      <c r="A26" s="24"/>
      <c r="B26" s="18"/>
      <c r="C26" s="18"/>
      <c r="D26" s="20"/>
      <c r="E26" s="20"/>
      <c r="F26" s="11"/>
      <c r="G26" s="44"/>
      <c r="H26" s="44"/>
      <c r="I26" s="11"/>
      <c r="J26" s="11"/>
      <c r="K26" s="13"/>
      <c r="L26" s="13"/>
      <c r="M26" s="13"/>
      <c r="N26" s="13"/>
      <c r="O26" s="14"/>
      <c r="P26" s="14"/>
      <c r="Q26" s="13"/>
      <c r="R26" s="14"/>
      <c r="S26" s="13"/>
      <c r="T26" s="13"/>
      <c r="U26" s="14"/>
      <c r="V26" s="13"/>
      <c r="W26" s="13"/>
      <c r="X26" s="13"/>
      <c r="Y26" s="80"/>
      <c r="Z26" s="80"/>
      <c r="AA26" s="17"/>
    </row>
    <row r="27" spans="1:27" ht="15" customHeight="1" x14ac:dyDescent="0.25">
      <c r="A27" s="24"/>
      <c r="B27" s="18"/>
      <c r="C27" s="18"/>
      <c r="D27" s="20"/>
      <c r="E27" s="20"/>
      <c r="F27" s="11"/>
      <c r="G27" s="44"/>
      <c r="H27" s="44"/>
      <c r="I27" s="11"/>
      <c r="J27" s="11"/>
      <c r="K27" s="13"/>
      <c r="L27" s="13"/>
      <c r="M27" s="13"/>
      <c r="N27" s="13"/>
      <c r="O27" s="14"/>
      <c r="P27" s="14"/>
      <c r="Q27" s="13"/>
      <c r="R27" s="14"/>
      <c r="S27" s="13"/>
      <c r="T27" s="13"/>
      <c r="U27" s="14"/>
      <c r="V27" s="13"/>
      <c r="W27" s="13"/>
      <c r="X27" s="13"/>
      <c r="Y27" s="80"/>
      <c r="Z27" s="80"/>
      <c r="AA27" s="17"/>
    </row>
    <row r="28" spans="1:27" ht="15" customHeight="1" x14ac:dyDescent="0.25">
      <c r="A28" s="24"/>
      <c r="B28" s="18"/>
      <c r="C28" s="18"/>
      <c r="D28" s="22"/>
      <c r="E28" s="22"/>
      <c r="F28" s="11"/>
      <c r="G28" s="44"/>
      <c r="H28" s="44"/>
      <c r="I28" s="11"/>
      <c r="J28" s="11"/>
      <c r="K28" s="13"/>
      <c r="L28" s="13"/>
      <c r="M28" s="13"/>
      <c r="N28" s="13"/>
      <c r="O28" s="14"/>
      <c r="P28" s="14"/>
      <c r="Q28" s="13"/>
      <c r="R28" s="14"/>
      <c r="S28" s="13"/>
      <c r="T28" s="13"/>
      <c r="U28" s="14"/>
      <c r="V28" s="13"/>
      <c r="W28" s="13"/>
      <c r="X28" s="13"/>
      <c r="Y28" s="80"/>
      <c r="Z28" s="80"/>
      <c r="AA28" s="17"/>
    </row>
    <row r="29" spans="1:27" ht="15" customHeight="1" x14ac:dyDescent="0.25">
      <c r="A29" s="24"/>
      <c r="B29" s="18"/>
      <c r="C29" s="18"/>
      <c r="D29" s="22"/>
      <c r="E29" s="22"/>
      <c r="F29" s="11"/>
      <c r="G29" s="44"/>
      <c r="H29" s="44"/>
      <c r="I29" s="11"/>
      <c r="J29" s="11"/>
      <c r="K29" s="13"/>
      <c r="L29" s="13"/>
      <c r="M29" s="13"/>
      <c r="N29" s="13"/>
      <c r="O29" s="14"/>
      <c r="P29" s="14"/>
      <c r="Q29" s="13"/>
      <c r="R29" s="14"/>
      <c r="S29" s="13"/>
      <c r="T29" s="13"/>
      <c r="U29" s="14"/>
      <c r="V29" s="13"/>
      <c r="W29" s="13"/>
      <c r="X29" s="13"/>
      <c r="Y29" s="80"/>
      <c r="Z29" s="80"/>
      <c r="AA29" s="17"/>
    </row>
    <row r="30" spans="1:27" ht="15" customHeight="1" x14ac:dyDescent="0.25">
      <c r="A30" s="24"/>
      <c r="B30" s="18"/>
      <c r="C30" s="18"/>
      <c r="D30" s="5"/>
      <c r="E30" s="5"/>
      <c r="F30" s="11"/>
      <c r="G30" s="44"/>
      <c r="H30" s="44"/>
      <c r="I30" s="11"/>
      <c r="J30" s="11"/>
      <c r="K30" s="13"/>
      <c r="L30" s="13"/>
      <c r="M30" s="13"/>
      <c r="N30" s="13"/>
      <c r="O30" s="14"/>
      <c r="P30" s="14"/>
      <c r="Q30" s="13"/>
      <c r="R30" s="14"/>
      <c r="S30" s="13"/>
      <c r="T30" s="13"/>
      <c r="U30" s="14"/>
      <c r="V30" s="13"/>
      <c r="W30" s="13"/>
      <c r="X30" s="13"/>
      <c r="Y30" s="80"/>
      <c r="Z30" s="80"/>
      <c r="AA30" s="17"/>
    </row>
    <row r="31" spans="1:27" ht="15" customHeight="1" x14ac:dyDescent="0.25">
      <c r="A31" s="24"/>
      <c r="B31" s="18"/>
      <c r="C31" s="18"/>
      <c r="D31" s="21"/>
      <c r="E31" s="21"/>
      <c r="F31" s="11"/>
      <c r="G31" s="44"/>
      <c r="H31" s="44"/>
      <c r="I31" s="11"/>
      <c r="J31" s="11"/>
      <c r="K31" s="13"/>
      <c r="L31" s="13"/>
      <c r="M31" s="13"/>
      <c r="N31" s="13"/>
      <c r="O31" s="14"/>
      <c r="P31" s="14"/>
      <c r="Q31" s="13"/>
      <c r="R31" s="14"/>
      <c r="S31" s="13"/>
      <c r="T31" s="13"/>
      <c r="U31" s="14"/>
      <c r="V31" s="13"/>
      <c r="W31" s="13"/>
      <c r="X31" s="13"/>
      <c r="Y31" s="80"/>
      <c r="Z31" s="80"/>
      <c r="AA31" s="17"/>
    </row>
    <row r="32" spans="1:27" ht="15" customHeight="1" x14ac:dyDescent="0.25">
      <c r="A32" s="24"/>
      <c r="B32" s="18"/>
      <c r="C32" s="18"/>
      <c r="D32" s="19"/>
      <c r="E32" s="19"/>
      <c r="F32" s="11"/>
      <c r="G32" s="44"/>
      <c r="H32" s="44"/>
      <c r="I32" s="11"/>
      <c r="J32" s="11"/>
      <c r="K32" s="13"/>
      <c r="L32" s="13"/>
      <c r="M32" s="13"/>
      <c r="N32" s="13"/>
      <c r="O32" s="14"/>
      <c r="P32" s="14"/>
      <c r="Q32" s="13"/>
      <c r="R32" s="14"/>
      <c r="S32" s="13"/>
      <c r="T32" s="13"/>
      <c r="U32" s="14"/>
      <c r="V32" s="13"/>
      <c r="W32" s="13"/>
      <c r="X32" s="13"/>
      <c r="Y32" s="80"/>
      <c r="Z32" s="80"/>
      <c r="AA32" s="17"/>
    </row>
    <row r="33" spans="1:27" ht="15" customHeight="1" x14ac:dyDescent="0.25">
      <c r="A33" s="24"/>
      <c r="B33" s="18"/>
      <c r="C33" s="18"/>
      <c r="D33" s="21"/>
      <c r="E33" s="21"/>
      <c r="F33" s="11"/>
      <c r="G33" s="44"/>
      <c r="H33" s="44"/>
      <c r="I33" s="11"/>
      <c r="J33" s="11"/>
      <c r="K33" s="13"/>
      <c r="L33" s="13"/>
      <c r="M33" s="13"/>
      <c r="N33" s="13"/>
      <c r="O33" s="14"/>
      <c r="P33" s="14"/>
      <c r="Q33" s="13"/>
      <c r="R33" s="14"/>
      <c r="S33" s="13"/>
      <c r="T33" s="13"/>
      <c r="U33" s="14"/>
      <c r="V33" s="13"/>
      <c r="W33" s="13"/>
      <c r="X33" s="13"/>
      <c r="Y33" s="80"/>
      <c r="Z33" s="80"/>
      <c r="AA33" s="17"/>
    </row>
    <row r="34" spans="1:27" ht="15" customHeight="1" x14ac:dyDescent="0.25">
      <c r="A34" s="24"/>
      <c r="B34" s="18"/>
      <c r="C34" s="18"/>
      <c r="D34" s="5"/>
      <c r="E34" s="5"/>
      <c r="F34" s="11"/>
      <c r="G34" s="44"/>
      <c r="H34" s="44"/>
      <c r="I34" s="11"/>
      <c r="J34" s="11"/>
      <c r="K34" s="13"/>
      <c r="L34" s="13"/>
      <c r="M34" s="13"/>
      <c r="N34" s="13"/>
      <c r="O34" s="14"/>
      <c r="P34" s="14"/>
      <c r="Q34" s="13"/>
      <c r="R34" s="14"/>
      <c r="S34" s="13"/>
      <c r="T34" s="13"/>
      <c r="U34" s="14"/>
      <c r="V34" s="13"/>
      <c r="W34" s="13"/>
      <c r="X34" s="13"/>
      <c r="Y34" s="80"/>
      <c r="Z34" s="80"/>
      <c r="AA34" s="17"/>
    </row>
    <row r="35" spans="1:27" ht="15" customHeight="1" x14ac:dyDescent="0.25">
      <c r="A35" s="24"/>
      <c r="B35" s="18"/>
      <c r="C35" s="18"/>
      <c r="D35" s="5"/>
      <c r="E35" s="5"/>
      <c r="F35" s="11"/>
      <c r="G35" s="44"/>
      <c r="H35" s="44"/>
      <c r="I35" s="11"/>
      <c r="J35" s="11"/>
      <c r="K35" s="13"/>
      <c r="L35" s="13"/>
      <c r="M35" s="13"/>
      <c r="N35" s="13"/>
      <c r="O35" s="14"/>
      <c r="P35" s="14"/>
      <c r="Q35" s="13"/>
      <c r="R35" s="14"/>
      <c r="S35" s="13"/>
      <c r="T35" s="13"/>
      <c r="U35" s="14"/>
      <c r="V35" s="13"/>
      <c r="W35" s="13"/>
      <c r="X35" s="13"/>
      <c r="Y35" s="80"/>
      <c r="Z35" s="80"/>
      <c r="AA35" s="17"/>
    </row>
    <row r="36" spans="1:27" ht="27" customHeight="1" x14ac:dyDescent="0.25">
      <c r="A36" s="24"/>
      <c r="B36" s="18"/>
      <c r="C36" s="18"/>
      <c r="D36" s="5"/>
      <c r="E36" s="5"/>
      <c r="F36" s="11"/>
      <c r="G36" s="44"/>
      <c r="H36" s="44"/>
      <c r="I36" s="12"/>
      <c r="J36" s="12"/>
      <c r="K36" s="13"/>
      <c r="L36" s="13"/>
      <c r="M36" s="13"/>
      <c r="N36" s="13"/>
      <c r="O36" s="14"/>
      <c r="P36" s="14"/>
      <c r="Q36" s="13"/>
      <c r="R36" s="14"/>
      <c r="S36" s="13"/>
      <c r="T36" s="13"/>
      <c r="U36" s="14"/>
      <c r="V36" s="13"/>
      <c r="W36" s="13"/>
      <c r="X36" s="13"/>
      <c r="Y36" s="80"/>
      <c r="Z36" s="80"/>
      <c r="AA36" s="17"/>
    </row>
    <row r="37" spans="1:27" ht="36.75" customHeight="1" x14ac:dyDescent="0.25">
      <c r="A37" s="24"/>
      <c r="B37" s="18"/>
      <c r="C37" s="18"/>
      <c r="D37" s="5"/>
      <c r="E37" s="5"/>
      <c r="F37" s="11"/>
      <c r="G37" s="44"/>
      <c r="H37" s="44"/>
      <c r="I37" s="11"/>
      <c r="J37" s="11"/>
      <c r="K37" s="13"/>
      <c r="L37" s="13"/>
      <c r="M37" s="13"/>
      <c r="N37" s="13"/>
      <c r="O37" s="14"/>
      <c r="P37" s="14"/>
      <c r="Q37" s="13"/>
      <c r="R37" s="14"/>
      <c r="S37" s="13"/>
      <c r="T37" s="13"/>
      <c r="U37" s="14"/>
      <c r="V37" s="13"/>
      <c r="W37" s="13"/>
      <c r="X37" s="13"/>
      <c r="Y37" s="80"/>
      <c r="Z37" s="80"/>
      <c r="AA37" s="17"/>
    </row>
    <row r="38" spans="1:27" ht="15" customHeight="1" x14ac:dyDescent="0.25">
      <c r="A38" s="24"/>
      <c r="B38" s="18"/>
      <c r="C38" s="18"/>
      <c r="D38" s="21"/>
      <c r="E38" s="21"/>
      <c r="F38" s="11"/>
      <c r="G38" s="44"/>
      <c r="H38" s="44"/>
      <c r="I38" s="11"/>
      <c r="J38" s="11"/>
      <c r="K38" s="13"/>
      <c r="L38" s="13"/>
      <c r="M38" s="13"/>
      <c r="N38" s="13"/>
      <c r="O38" s="14"/>
      <c r="P38" s="14"/>
      <c r="Q38" s="13"/>
      <c r="R38" s="14"/>
      <c r="S38" s="13"/>
      <c r="T38" s="13"/>
      <c r="U38" s="14"/>
      <c r="V38" s="13"/>
      <c r="W38" s="13"/>
      <c r="X38" s="13"/>
      <c r="Y38" s="80"/>
      <c r="Z38" s="80"/>
      <c r="AA38" s="17"/>
    </row>
    <row r="39" spans="1:27" ht="56.25" customHeight="1" x14ac:dyDescent="0.25">
      <c r="A39" s="24"/>
      <c r="B39" s="18"/>
      <c r="C39" s="18"/>
      <c r="D39" s="19"/>
      <c r="E39" s="19"/>
      <c r="F39" s="11"/>
      <c r="G39" s="44"/>
      <c r="H39" s="44"/>
      <c r="I39" s="11"/>
      <c r="J39" s="11"/>
      <c r="K39" s="13"/>
      <c r="L39" s="13"/>
      <c r="M39" s="13"/>
      <c r="N39" s="13"/>
      <c r="O39" s="14"/>
      <c r="P39" s="14"/>
      <c r="Q39" s="13"/>
      <c r="R39" s="14"/>
      <c r="S39" s="13"/>
      <c r="T39" s="13"/>
      <c r="U39" s="14"/>
      <c r="V39" s="13"/>
      <c r="W39" s="13"/>
      <c r="X39" s="13"/>
      <c r="Y39" s="80"/>
      <c r="Z39" s="80"/>
      <c r="AA39" s="17"/>
    </row>
    <row r="40" spans="1:27" ht="15" x14ac:dyDescent="0.25">
      <c r="A40" s="98"/>
      <c r="B40" s="18"/>
      <c r="C40" s="18"/>
      <c r="D40" s="19"/>
      <c r="E40" s="19"/>
      <c r="F40" s="10"/>
      <c r="G40" s="45"/>
      <c r="H40" s="45"/>
      <c r="I40" s="11"/>
      <c r="J40" s="11"/>
      <c r="K40" s="13"/>
      <c r="L40" s="13"/>
      <c r="M40" s="13"/>
      <c r="N40" s="13"/>
      <c r="O40" s="14"/>
      <c r="P40" s="14"/>
      <c r="Q40" s="13"/>
      <c r="R40" s="14"/>
      <c r="S40" s="13"/>
      <c r="T40" s="13"/>
      <c r="U40" s="14"/>
      <c r="V40" s="13"/>
      <c r="W40" s="13"/>
      <c r="X40" s="13"/>
      <c r="Y40" s="80"/>
      <c r="Z40" s="80"/>
      <c r="AA40" s="102"/>
    </row>
    <row r="41" spans="1:27" ht="27" customHeight="1" x14ac:dyDescent="0.25">
      <c r="A41" s="98"/>
      <c r="B41" s="18"/>
      <c r="C41" s="18"/>
      <c r="D41" s="19"/>
      <c r="E41" s="19"/>
      <c r="F41" s="10"/>
      <c r="G41" s="45"/>
      <c r="H41" s="45"/>
      <c r="I41" s="11"/>
      <c r="J41" s="11"/>
      <c r="K41" s="13"/>
      <c r="L41" s="13"/>
      <c r="M41" s="13"/>
      <c r="N41" s="13"/>
      <c r="O41" s="14"/>
      <c r="P41" s="14"/>
      <c r="Q41" s="13"/>
      <c r="R41" s="14"/>
      <c r="S41" s="13"/>
      <c r="T41" s="13"/>
      <c r="U41" s="14"/>
      <c r="V41" s="13"/>
      <c r="W41" s="13"/>
      <c r="X41" s="13"/>
      <c r="Y41" s="80"/>
      <c r="Z41" s="80"/>
      <c r="AA41" s="102"/>
    </row>
    <row r="42" spans="1:27" ht="27" customHeight="1" x14ac:dyDescent="0.25">
      <c r="A42" s="98"/>
      <c r="B42" s="18"/>
      <c r="C42" s="18"/>
      <c r="D42" s="21"/>
      <c r="E42" s="21"/>
      <c r="F42" s="10"/>
      <c r="G42" s="45"/>
      <c r="H42" s="45"/>
      <c r="I42" s="11"/>
      <c r="J42" s="11"/>
      <c r="K42" s="13"/>
      <c r="L42" s="13"/>
      <c r="M42" s="13"/>
      <c r="N42" s="13"/>
      <c r="O42" s="14"/>
      <c r="P42" s="14"/>
      <c r="Q42" s="13"/>
      <c r="R42" s="14"/>
      <c r="S42" s="13"/>
      <c r="T42" s="13"/>
      <c r="U42" s="14"/>
      <c r="V42" s="13"/>
      <c r="W42" s="13"/>
      <c r="X42" s="13"/>
      <c r="Y42" s="80"/>
      <c r="Z42" s="80"/>
      <c r="AA42" s="102"/>
    </row>
    <row r="43" spans="1:27" ht="27" customHeight="1" x14ac:dyDescent="0.25">
      <c r="A43" s="98"/>
      <c r="B43" s="18"/>
      <c r="C43" s="18"/>
      <c r="D43" s="21"/>
      <c r="E43" s="21"/>
      <c r="F43" s="10"/>
      <c r="G43" s="45"/>
      <c r="H43" s="45"/>
      <c r="I43" s="11"/>
      <c r="J43" s="11"/>
      <c r="K43" s="13"/>
      <c r="L43" s="13"/>
      <c r="M43" s="13"/>
      <c r="N43" s="13"/>
      <c r="O43" s="13"/>
      <c r="P43" s="13"/>
      <c r="Q43" s="13"/>
      <c r="R43" s="13"/>
      <c r="S43" s="13"/>
      <c r="T43" s="13"/>
      <c r="U43" s="13"/>
      <c r="V43" s="13"/>
      <c r="W43" s="13"/>
      <c r="X43" s="13"/>
      <c r="Y43" s="80"/>
      <c r="Z43" s="80"/>
      <c r="AA43" s="102"/>
    </row>
    <row r="44" spans="1:27" ht="27" customHeight="1" x14ac:dyDescent="0.25">
      <c r="A44" s="98"/>
      <c r="B44" s="18"/>
      <c r="C44" s="18"/>
      <c r="D44" s="21"/>
      <c r="E44" s="21"/>
      <c r="F44" s="10"/>
      <c r="G44" s="45"/>
      <c r="H44" s="45"/>
      <c r="I44" s="11"/>
      <c r="J44" s="11"/>
      <c r="K44" s="13"/>
      <c r="L44" s="13"/>
      <c r="M44" s="13"/>
      <c r="N44" s="13"/>
      <c r="O44" s="13"/>
      <c r="P44" s="13"/>
      <c r="Q44" s="13"/>
      <c r="R44" s="13"/>
      <c r="S44" s="13"/>
      <c r="T44" s="13"/>
      <c r="U44" s="13"/>
      <c r="V44" s="13"/>
      <c r="W44" s="13"/>
      <c r="X44" s="13"/>
      <c r="Y44" s="80"/>
      <c r="Z44" s="80"/>
      <c r="AA44" s="102"/>
    </row>
    <row r="45" spans="1:27" ht="27" customHeight="1" x14ac:dyDescent="0.25">
      <c r="A45" s="98"/>
      <c r="B45" s="18"/>
      <c r="C45" s="18"/>
      <c r="D45" s="5"/>
      <c r="E45" s="5"/>
      <c r="F45" s="10"/>
      <c r="G45" s="45"/>
      <c r="H45" s="45"/>
      <c r="I45" s="10"/>
      <c r="J45" s="10"/>
      <c r="K45" s="10"/>
      <c r="L45" s="10"/>
      <c r="M45" s="10"/>
      <c r="N45" s="10"/>
      <c r="O45" s="10"/>
      <c r="P45" s="10"/>
      <c r="Q45" s="10"/>
      <c r="R45" s="10"/>
      <c r="S45" s="10"/>
      <c r="T45" s="10"/>
      <c r="U45" s="10"/>
      <c r="V45" s="10"/>
      <c r="W45" s="10"/>
      <c r="X45" s="13"/>
      <c r="Y45" s="80"/>
      <c r="Z45" s="80"/>
      <c r="AA45" s="102"/>
    </row>
    <row r="46" spans="1:27" ht="15.75" x14ac:dyDescent="0.25">
      <c r="A46" s="98"/>
      <c r="B46" s="18"/>
      <c r="C46" s="18"/>
      <c r="D46" s="19"/>
      <c r="E46" s="19"/>
      <c r="F46" s="10"/>
      <c r="G46" s="45"/>
      <c r="H46" s="45"/>
      <c r="I46" s="10"/>
      <c r="J46" s="10"/>
      <c r="K46" s="10"/>
      <c r="L46" s="10"/>
      <c r="M46" s="10"/>
      <c r="N46" s="10"/>
      <c r="O46" s="10"/>
      <c r="P46" s="10"/>
      <c r="Q46" s="10"/>
      <c r="R46" s="10"/>
      <c r="S46" s="10"/>
      <c r="T46" s="10"/>
      <c r="U46" s="10"/>
      <c r="V46" s="10"/>
      <c r="W46" s="10"/>
      <c r="X46" s="10"/>
      <c r="Y46" s="80"/>
      <c r="Z46" s="79"/>
      <c r="AA46" s="99"/>
    </row>
    <row r="47" spans="1:27" ht="15" x14ac:dyDescent="0.25">
      <c r="A47" s="98"/>
      <c r="B47" s="18"/>
      <c r="C47" s="18"/>
      <c r="D47" s="19"/>
      <c r="E47" s="19"/>
      <c r="F47" s="10"/>
      <c r="G47" s="45"/>
      <c r="H47" s="45"/>
      <c r="I47" s="10"/>
      <c r="J47" s="10"/>
      <c r="K47" s="10"/>
      <c r="L47" s="10"/>
      <c r="M47" s="10"/>
      <c r="N47" s="10"/>
      <c r="O47" s="10"/>
      <c r="P47" s="10"/>
      <c r="Q47" s="10"/>
      <c r="R47" s="10"/>
      <c r="S47" s="10"/>
      <c r="T47" s="10"/>
      <c r="U47" s="10"/>
      <c r="V47" s="10"/>
      <c r="W47" s="10"/>
      <c r="X47" s="10"/>
      <c r="Y47" s="80"/>
      <c r="Z47" s="80"/>
      <c r="AA47" s="99"/>
    </row>
    <row r="48" spans="1:27" ht="15" x14ac:dyDescent="0.25">
      <c r="A48" s="98"/>
      <c r="B48" s="18"/>
      <c r="C48" s="18"/>
      <c r="D48" s="19"/>
      <c r="E48" s="19"/>
      <c r="F48" s="10"/>
      <c r="G48" s="45"/>
      <c r="H48" s="45"/>
      <c r="I48" s="10"/>
      <c r="J48" s="10"/>
      <c r="K48" s="10"/>
      <c r="L48" s="10"/>
      <c r="M48" s="10"/>
      <c r="N48" s="10"/>
      <c r="O48" s="10"/>
      <c r="P48" s="10"/>
      <c r="Q48" s="10"/>
      <c r="R48" s="10"/>
      <c r="S48" s="10"/>
      <c r="T48" s="10"/>
      <c r="U48" s="10"/>
      <c r="V48" s="10"/>
      <c r="W48" s="10"/>
      <c r="X48" s="10"/>
      <c r="Y48" s="80"/>
      <c r="Z48" s="80"/>
      <c r="AA48" s="99"/>
    </row>
    <row r="49" spans="1:27" ht="15" x14ac:dyDescent="0.25">
      <c r="A49" s="98"/>
      <c r="B49" s="18"/>
      <c r="C49" s="18"/>
      <c r="D49" s="19"/>
      <c r="E49" s="19"/>
      <c r="F49" s="10"/>
      <c r="G49" s="45"/>
      <c r="H49" s="45"/>
      <c r="I49" s="10"/>
      <c r="J49" s="10"/>
      <c r="K49" s="10"/>
      <c r="L49" s="10"/>
      <c r="M49" s="10"/>
      <c r="N49" s="10"/>
      <c r="O49" s="10"/>
      <c r="P49" s="10"/>
      <c r="Q49" s="10"/>
      <c r="R49" s="10"/>
      <c r="S49" s="10"/>
      <c r="T49" s="10"/>
      <c r="U49" s="10"/>
      <c r="V49" s="10"/>
      <c r="W49" s="10"/>
      <c r="X49" s="10"/>
      <c r="Y49" s="80"/>
      <c r="Z49" s="80"/>
      <c r="AA49" s="99"/>
    </row>
    <row r="50" spans="1:27" ht="15" x14ac:dyDescent="0.25">
      <c r="A50" s="98"/>
      <c r="B50" s="18"/>
      <c r="C50" s="18"/>
      <c r="D50" s="19"/>
      <c r="E50" s="19"/>
      <c r="F50" s="10"/>
      <c r="G50" s="45"/>
      <c r="H50" s="45"/>
      <c r="I50" s="10"/>
      <c r="J50" s="10"/>
      <c r="K50" s="10"/>
      <c r="L50" s="10"/>
      <c r="M50" s="10"/>
      <c r="N50" s="10"/>
      <c r="O50" s="10"/>
      <c r="P50" s="10"/>
      <c r="Q50" s="10"/>
      <c r="R50" s="10"/>
      <c r="S50" s="10"/>
      <c r="T50" s="10"/>
      <c r="U50" s="10"/>
      <c r="V50" s="10"/>
      <c r="W50" s="10"/>
      <c r="X50" s="10"/>
      <c r="Y50" s="80"/>
      <c r="Z50" s="80"/>
      <c r="AA50" s="99"/>
    </row>
    <row r="51" spans="1:27" ht="15" x14ac:dyDescent="0.25">
      <c r="A51" s="98"/>
      <c r="B51" s="18"/>
      <c r="C51" s="18"/>
      <c r="D51" s="19"/>
      <c r="E51" s="19"/>
      <c r="F51" s="10"/>
      <c r="G51" s="45"/>
      <c r="H51" s="45"/>
      <c r="I51" s="10"/>
      <c r="J51" s="10"/>
      <c r="K51" s="10"/>
      <c r="L51" s="10"/>
      <c r="M51" s="10"/>
      <c r="N51" s="10"/>
      <c r="O51" s="10"/>
      <c r="P51" s="10"/>
      <c r="Q51" s="10"/>
      <c r="R51" s="10"/>
      <c r="S51" s="10"/>
      <c r="T51" s="10"/>
      <c r="U51" s="10"/>
      <c r="V51" s="10"/>
      <c r="W51" s="10"/>
      <c r="X51" s="10"/>
      <c r="Y51" s="80"/>
      <c r="Z51" s="80"/>
      <c r="AA51" s="99"/>
    </row>
    <row r="52" spans="1:27" ht="15" x14ac:dyDescent="0.25">
      <c r="A52" s="98"/>
      <c r="B52" s="18"/>
      <c r="C52" s="18"/>
      <c r="D52" s="19"/>
      <c r="E52" s="19"/>
      <c r="F52" s="10"/>
      <c r="G52" s="45"/>
      <c r="H52" s="45"/>
      <c r="I52" s="10"/>
      <c r="J52" s="10"/>
      <c r="K52" s="10"/>
      <c r="L52" s="10"/>
      <c r="M52" s="10"/>
      <c r="N52" s="10"/>
      <c r="O52" s="10"/>
      <c r="P52" s="10"/>
      <c r="Q52" s="10"/>
      <c r="R52" s="10"/>
      <c r="S52" s="10"/>
      <c r="T52" s="10"/>
      <c r="U52" s="10"/>
      <c r="V52" s="10"/>
      <c r="W52" s="10"/>
      <c r="X52" s="10"/>
      <c r="Y52" s="80"/>
      <c r="Z52" s="80"/>
      <c r="AA52" s="99"/>
    </row>
    <row r="53" spans="1:27" ht="15" x14ac:dyDescent="0.25">
      <c r="A53" s="98"/>
      <c r="B53" s="18"/>
      <c r="C53" s="18"/>
      <c r="D53" s="19"/>
      <c r="E53" s="19"/>
      <c r="F53" s="10"/>
      <c r="G53" s="45"/>
      <c r="H53" s="45"/>
      <c r="I53" s="10"/>
      <c r="J53" s="10"/>
      <c r="K53" s="10"/>
      <c r="L53" s="10"/>
      <c r="M53" s="10"/>
      <c r="N53" s="10"/>
      <c r="O53" s="10"/>
      <c r="P53" s="10"/>
      <c r="Q53" s="10"/>
      <c r="R53" s="10"/>
      <c r="S53" s="10"/>
      <c r="T53" s="10"/>
      <c r="U53" s="10"/>
      <c r="V53" s="10"/>
      <c r="W53" s="10"/>
      <c r="X53" s="10"/>
      <c r="Y53" s="80"/>
      <c r="Z53" s="80"/>
      <c r="AA53" s="99"/>
    </row>
    <row r="54" spans="1:27" ht="15" customHeight="1" x14ac:dyDescent="0.25">
      <c r="A54" s="98"/>
      <c r="B54" s="18"/>
      <c r="C54" s="18"/>
      <c r="D54" s="19"/>
      <c r="E54" s="19"/>
      <c r="F54" s="10"/>
      <c r="G54" s="45"/>
      <c r="H54" s="45"/>
      <c r="I54" s="10"/>
      <c r="J54" s="10"/>
      <c r="K54" s="10"/>
      <c r="L54" s="10"/>
      <c r="M54" s="10"/>
      <c r="N54" s="10"/>
      <c r="O54" s="10"/>
      <c r="P54" s="10"/>
      <c r="Q54" s="10"/>
      <c r="R54" s="10"/>
      <c r="S54" s="10"/>
      <c r="T54" s="10"/>
      <c r="U54" s="10"/>
      <c r="V54" s="10"/>
      <c r="W54" s="10"/>
      <c r="X54" s="10"/>
      <c r="Y54" s="80"/>
      <c r="Z54" s="80"/>
      <c r="AA54" s="99"/>
    </row>
    <row r="55" spans="1:27" ht="15" x14ac:dyDescent="0.25">
      <c r="A55" s="98"/>
      <c r="B55" s="18"/>
      <c r="C55" s="18"/>
      <c r="D55" s="19"/>
      <c r="E55" s="19"/>
      <c r="F55" s="10"/>
      <c r="G55" s="45"/>
      <c r="H55" s="45"/>
      <c r="I55" s="10"/>
      <c r="J55" s="10"/>
      <c r="K55" s="10"/>
      <c r="L55" s="10"/>
      <c r="M55" s="10"/>
      <c r="N55" s="10"/>
      <c r="O55" s="10"/>
      <c r="P55" s="10"/>
      <c r="Q55" s="10"/>
      <c r="R55" s="10"/>
      <c r="S55" s="10"/>
      <c r="T55" s="10"/>
      <c r="U55" s="10"/>
      <c r="V55" s="10"/>
      <c r="W55" s="10"/>
      <c r="X55" s="10"/>
      <c r="Y55" s="80"/>
      <c r="Z55" s="80"/>
      <c r="AA55" s="99"/>
    </row>
    <row r="56" spans="1:27" ht="15" x14ac:dyDescent="0.25">
      <c r="A56" s="98"/>
      <c r="B56" s="18"/>
      <c r="C56" s="18"/>
      <c r="D56" s="19"/>
      <c r="E56" s="19"/>
      <c r="F56" s="10"/>
      <c r="G56" s="45"/>
      <c r="H56" s="45"/>
      <c r="I56" s="10"/>
      <c r="J56" s="10"/>
      <c r="K56" s="10"/>
      <c r="L56" s="10"/>
      <c r="M56" s="10"/>
      <c r="N56" s="10"/>
      <c r="O56" s="10"/>
      <c r="P56" s="10"/>
      <c r="Q56" s="10"/>
      <c r="R56" s="10"/>
      <c r="S56" s="10"/>
      <c r="T56" s="10"/>
      <c r="U56" s="10"/>
      <c r="V56" s="10"/>
      <c r="W56" s="10"/>
      <c r="X56" s="10"/>
      <c r="Y56" s="80"/>
      <c r="Z56" s="80"/>
      <c r="AA56" s="99"/>
    </row>
    <row r="57" spans="1:27" x14ac:dyDescent="0.25">
      <c r="A57" s="78"/>
      <c r="B57" s="35"/>
      <c r="C57" s="35"/>
      <c r="D57" s="23"/>
      <c r="E57" s="23"/>
      <c r="F57" s="15"/>
      <c r="G57" s="46"/>
      <c r="H57" s="46"/>
      <c r="I57" s="15"/>
      <c r="J57" s="15"/>
      <c r="K57" s="10"/>
      <c r="L57" s="15"/>
      <c r="M57" s="15"/>
      <c r="N57" s="15"/>
      <c r="O57" s="15"/>
      <c r="P57" s="15"/>
      <c r="Q57" s="15"/>
      <c r="R57" s="15"/>
      <c r="S57" s="15"/>
      <c r="T57" s="15"/>
      <c r="U57" s="15"/>
      <c r="V57" s="15"/>
      <c r="W57" s="15"/>
      <c r="X57" s="15"/>
      <c r="Y57" s="16"/>
      <c r="Z57" s="16"/>
      <c r="AA57" s="17"/>
    </row>
    <row r="58" spans="1:27" x14ac:dyDescent="0.25">
      <c r="A58" s="78"/>
      <c r="B58" s="35"/>
      <c r="C58" s="35"/>
      <c r="D58" s="23"/>
      <c r="E58" s="23"/>
    </row>
  </sheetData>
  <mergeCells count="20">
    <mergeCell ref="A16:A17"/>
    <mergeCell ref="AA16:AA17"/>
    <mergeCell ref="C3:C12"/>
    <mergeCell ref="C14:C15"/>
    <mergeCell ref="C16:C17"/>
    <mergeCell ref="A1:AA1"/>
    <mergeCell ref="A3:A12"/>
    <mergeCell ref="AA3:AA12"/>
    <mergeCell ref="A14:A15"/>
    <mergeCell ref="AA14:AA15"/>
    <mergeCell ref="A46:A56"/>
    <mergeCell ref="AA46:AA56"/>
    <mergeCell ref="A18:A19"/>
    <mergeCell ref="AA18:AA19"/>
    <mergeCell ref="A21:A24"/>
    <mergeCell ref="AA21:AA24"/>
    <mergeCell ref="A40:A45"/>
    <mergeCell ref="AA40:AA45"/>
    <mergeCell ref="C18:C19"/>
    <mergeCell ref="C21:C24"/>
  </mergeCells>
  <pageMargins left="0.51181102362204722" right="0.51181102362204722" top="0.78740157480314965" bottom="0.78740157480314965" header="0.31496062992125984" footer="0.31496062992125984"/>
  <pageSetup paperSize="9" scale="4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6"/>
  <sheetViews>
    <sheetView tabSelected="1" zoomScale="90" zoomScaleNormal="90" workbookViewId="0">
      <pane ySplit="2" topLeftCell="A21" activePane="bottomLeft" state="frozen"/>
      <selection pane="bottomLeft" activeCell="E18" sqref="E18"/>
    </sheetView>
  </sheetViews>
  <sheetFormatPr defaultColWidth="35.28515625" defaultRowHeight="26.25" x14ac:dyDescent="0.25"/>
  <cols>
    <col min="1" max="1" width="6.85546875" style="38" bestFit="1" customWidth="1"/>
    <col min="2" max="2" width="7.85546875" style="39" customWidth="1"/>
    <col min="3" max="3" width="29.85546875" style="39" customWidth="1"/>
    <col min="4" max="4" width="59.42578125" style="1" customWidth="1"/>
    <col min="5" max="5" width="27.85546875" style="1" customWidth="1"/>
    <col min="6" max="6" width="10.7109375" style="6" customWidth="1"/>
    <col min="7" max="7" width="10.7109375" style="47" customWidth="1"/>
    <col min="8" max="8" width="12" style="47" customWidth="1"/>
    <col min="9" max="9" width="11.28515625" style="6" customWidth="1"/>
    <col min="10" max="10" width="11.28515625" style="6" hidden="1" customWidth="1"/>
    <col min="11" max="11" width="8.28515625" style="62" hidden="1" customWidth="1"/>
    <col min="12" max="12" width="8.28515625" style="6" hidden="1" customWidth="1"/>
    <col min="13" max="14" width="4.85546875" style="6" hidden="1" customWidth="1"/>
    <col min="15" max="15" width="7" style="6" hidden="1" customWidth="1"/>
    <col min="16" max="17" width="5.85546875" style="6" hidden="1" customWidth="1"/>
    <col min="18" max="18" width="7" style="6" hidden="1" customWidth="1"/>
    <col min="19" max="21" width="5.42578125" style="6" hidden="1" customWidth="1"/>
    <col min="22" max="22" width="7.42578125" style="6" hidden="1" customWidth="1"/>
    <col min="23" max="23" width="5.42578125" style="6" hidden="1" customWidth="1"/>
    <col min="24" max="24" width="9.42578125" style="6" customWidth="1"/>
    <col min="25" max="25" width="12.140625" style="36" customWidth="1"/>
    <col min="26" max="26" width="13.140625" style="36" customWidth="1"/>
    <col min="27" max="27" width="16.28515625" style="37" bestFit="1" customWidth="1"/>
    <col min="28" max="16384" width="35.28515625" style="1"/>
  </cols>
  <sheetData>
    <row r="1" spans="1:27" x14ac:dyDescent="0.25">
      <c r="A1" s="87" t="s">
        <v>94</v>
      </c>
      <c r="B1" s="87"/>
      <c r="C1" s="87"/>
      <c r="D1" s="87"/>
      <c r="E1" s="87"/>
      <c r="F1" s="87"/>
      <c r="G1" s="87"/>
      <c r="H1" s="87"/>
      <c r="I1" s="87"/>
      <c r="J1" s="87"/>
      <c r="K1" s="87"/>
      <c r="L1" s="87"/>
      <c r="M1" s="87"/>
      <c r="N1" s="87"/>
      <c r="O1" s="87"/>
      <c r="P1" s="87"/>
      <c r="Q1" s="87"/>
      <c r="R1" s="87"/>
      <c r="S1" s="87"/>
      <c r="T1" s="87"/>
      <c r="U1" s="87"/>
      <c r="V1" s="87"/>
      <c r="W1" s="87"/>
      <c r="X1" s="87"/>
      <c r="Y1" s="87"/>
      <c r="Z1" s="87"/>
      <c r="AA1" s="87"/>
    </row>
    <row r="2" spans="1:27" s="34" customFormat="1" ht="94.5" customHeight="1" x14ac:dyDescent="0.25">
      <c r="A2" s="52" t="s">
        <v>30</v>
      </c>
      <c r="B2" s="52" t="s">
        <v>5</v>
      </c>
      <c r="C2" s="52" t="s">
        <v>85</v>
      </c>
      <c r="D2" s="52" t="s">
        <v>4</v>
      </c>
      <c r="E2" s="52" t="s">
        <v>87</v>
      </c>
      <c r="F2" s="52" t="s">
        <v>0</v>
      </c>
      <c r="G2" s="53" t="s">
        <v>38</v>
      </c>
      <c r="H2" s="53" t="s">
        <v>39</v>
      </c>
      <c r="I2" s="54" t="s">
        <v>12</v>
      </c>
      <c r="J2" s="54" t="s">
        <v>61</v>
      </c>
      <c r="K2" s="54" t="s">
        <v>31</v>
      </c>
      <c r="L2" s="54" t="s">
        <v>73</v>
      </c>
      <c r="M2" s="54" t="s">
        <v>36</v>
      </c>
      <c r="N2" s="54" t="s">
        <v>60</v>
      </c>
      <c r="O2" s="54" t="s">
        <v>15</v>
      </c>
      <c r="P2" s="54" t="s">
        <v>26</v>
      </c>
      <c r="Q2" s="54" t="s">
        <v>16</v>
      </c>
      <c r="R2" s="54" t="s">
        <v>17</v>
      </c>
      <c r="S2" s="54" t="s">
        <v>18</v>
      </c>
      <c r="T2" s="54" t="s">
        <v>59</v>
      </c>
      <c r="U2" s="54" t="s">
        <v>19</v>
      </c>
      <c r="V2" s="54" t="s">
        <v>14</v>
      </c>
      <c r="W2" s="54" t="s">
        <v>13</v>
      </c>
      <c r="X2" s="54" t="s">
        <v>22</v>
      </c>
      <c r="Y2" s="55" t="s">
        <v>83</v>
      </c>
      <c r="Z2" s="55" t="s">
        <v>84</v>
      </c>
      <c r="AA2" s="55" t="s">
        <v>28</v>
      </c>
    </row>
    <row r="3" spans="1:27" ht="51.75" x14ac:dyDescent="0.25">
      <c r="A3" s="88">
        <v>1</v>
      </c>
      <c r="B3" s="56">
        <v>1</v>
      </c>
      <c r="C3" s="109" t="s">
        <v>86</v>
      </c>
      <c r="D3" s="7" t="s">
        <v>3</v>
      </c>
      <c r="E3" s="112" t="s">
        <v>88</v>
      </c>
      <c r="F3" s="9" t="s">
        <v>0</v>
      </c>
      <c r="G3" s="42" t="s">
        <v>41</v>
      </c>
      <c r="H3" s="42" t="s">
        <v>40</v>
      </c>
      <c r="I3" s="9" t="s">
        <v>23</v>
      </c>
      <c r="J3" s="9"/>
      <c r="K3" s="8"/>
      <c r="L3" s="8"/>
      <c r="M3" s="8"/>
      <c r="N3" s="8"/>
      <c r="O3" s="8"/>
      <c r="P3" s="8"/>
      <c r="Q3" s="8">
        <v>100</v>
      </c>
      <c r="R3" s="8"/>
      <c r="S3" s="8"/>
      <c r="T3" s="8"/>
      <c r="U3" s="8"/>
      <c r="V3" s="8"/>
      <c r="W3" s="8"/>
      <c r="X3" s="8">
        <f>SUM(J3:W3)</f>
        <v>100</v>
      </c>
      <c r="Y3" s="85">
        <v>20.99</v>
      </c>
      <c r="Z3" s="85">
        <f t="shared" ref="Z3:Z22" si="0">Y3*X3</f>
        <v>2099</v>
      </c>
      <c r="AA3" s="93">
        <f>SUM(Z3:Z12)</f>
        <v>22344.52</v>
      </c>
    </row>
    <row r="4" spans="1:27" ht="51.75" x14ac:dyDescent="0.25">
      <c r="A4" s="89"/>
      <c r="B4" s="56">
        <v>2</v>
      </c>
      <c r="C4" s="110"/>
      <c r="D4" s="3" t="s">
        <v>1</v>
      </c>
      <c r="E4" s="112" t="s">
        <v>88</v>
      </c>
      <c r="F4" s="9" t="s">
        <v>0</v>
      </c>
      <c r="G4" s="42" t="s">
        <v>41</v>
      </c>
      <c r="H4" s="42" t="s">
        <v>42</v>
      </c>
      <c r="I4" s="9" t="s">
        <v>23</v>
      </c>
      <c r="J4" s="9"/>
      <c r="K4" s="8"/>
      <c r="L4" s="8"/>
      <c r="M4" s="8"/>
      <c r="N4" s="8"/>
      <c r="O4" s="8"/>
      <c r="P4" s="8"/>
      <c r="Q4" s="8">
        <v>50</v>
      </c>
      <c r="R4" s="8"/>
      <c r="S4" s="8"/>
      <c r="T4" s="8"/>
      <c r="U4" s="8"/>
      <c r="V4" s="8"/>
      <c r="W4" s="8"/>
      <c r="X4" s="8">
        <f t="shared" ref="X4:X22" si="1">SUM(J4:W4)</f>
        <v>50</v>
      </c>
      <c r="Y4" s="85">
        <v>43.16</v>
      </c>
      <c r="Z4" s="85">
        <f t="shared" si="0"/>
        <v>2158</v>
      </c>
      <c r="AA4" s="94"/>
    </row>
    <row r="5" spans="1:27" ht="51.75" x14ac:dyDescent="0.25">
      <c r="A5" s="89"/>
      <c r="B5" s="56">
        <v>3</v>
      </c>
      <c r="C5" s="110"/>
      <c r="D5" s="3" t="s">
        <v>2</v>
      </c>
      <c r="E5" s="112" t="s">
        <v>88</v>
      </c>
      <c r="F5" s="9" t="s">
        <v>0</v>
      </c>
      <c r="G5" s="42" t="s">
        <v>41</v>
      </c>
      <c r="H5" s="42" t="s">
        <v>43</v>
      </c>
      <c r="I5" s="9" t="s">
        <v>23</v>
      </c>
      <c r="J5" s="9"/>
      <c r="K5" s="8"/>
      <c r="L5" s="8"/>
      <c r="M5" s="8"/>
      <c r="N5" s="8"/>
      <c r="O5" s="8"/>
      <c r="P5" s="8"/>
      <c r="Q5" s="8">
        <v>100</v>
      </c>
      <c r="R5" s="8"/>
      <c r="S5" s="8"/>
      <c r="T5" s="8"/>
      <c r="U5" s="8"/>
      <c r="V5" s="8"/>
      <c r="W5" s="8"/>
      <c r="X5" s="8">
        <f t="shared" si="1"/>
        <v>100</v>
      </c>
      <c r="Y5" s="85">
        <v>40.47</v>
      </c>
      <c r="Z5" s="85">
        <f t="shared" si="0"/>
        <v>4047</v>
      </c>
      <c r="AA5" s="94"/>
    </row>
    <row r="6" spans="1:27" x14ac:dyDescent="0.25">
      <c r="A6" s="89"/>
      <c r="B6" s="56">
        <v>4</v>
      </c>
      <c r="C6" s="110"/>
      <c r="D6" s="4" t="s">
        <v>33</v>
      </c>
      <c r="E6" s="112" t="s">
        <v>88</v>
      </c>
      <c r="F6" s="9" t="s">
        <v>34</v>
      </c>
      <c r="G6" s="42" t="s">
        <v>41</v>
      </c>
      <c r="H6" s="42" t="s">
        <v>44</v>
      </c>
      <c r="I6" s="9" t="s">
        <v>24</v>
      </c>
      <c r="J6" s="9"/>
      <c r="K6" s="8"/>
      <c r="L6" s="8"/>
      <c r="M6" s="8"/>
      <c r="N6" s="8"/>
      <c r="O6" s="8"/>
      <c r="P6" s="8"/>
      <c r="Q6" s="8"/>
      <c r="R6" s="8">
        <v>3</v>
      </c>
      <c r="S6" s="8"/>
      <c r="T6" s="8"/>
      <c r="U6" s="8"/>
      <c r="V6" s="8"/>
      <c r="W6" s="8"/>
      <c r="X6" s="8">
        <f t="shared" si="1"/>
        <v>3</v>
      </c>
      <c r="Y6" s="85">
        <v>34.159999999999997</v>
      </c>
      <c r="Z6" s="85">
        <f t="shared" si="0"/>
        <v>102.47999999999999</v>
      </c>
      <c r="AA6" s="94"/>
    </row>
    <row r="7" spans="1:27" ht="39" x14ac:dyDescent="0.25">
      <c r="A7" s="89"/>
      <c r="B7" s="56">
        <v>5</v>
      </c>
      <c r="C7" s="110"/>
      <c r="D7" s="3" t="s">
        <v>10</v>
      </c>
      <c r="E7" s="112" t="s">
        <v>88</v>
      </c>
      <c r="F7" s="9" t="s">
        <v>0</v>
      </c>
      <c r="G7" s="42" t="s">
        <v>41</v>
      </c>
      <c r="H7" s="42" t="s">
        <v>46</v>
      </c>
      <c r="I7" s="9" t="s">
        <v>23</v>
      </c>
      <c r="J7" s="9"/>
      <c r="K7" s="8"/>
      <c r="L7" s="8">
        <v>4</v>
      </c>
      <c r="M7" s="8"/>
      <c r="N7" s="8">
        <v>4</v>
      </c>
      <c r="O7" s="8">
        <v>10</v>
      </c>
      <c r="P7" s="8">
        <v>2</v>
      </c>
      <c r="Q7" s="8"/>
      <c r="R7" s="8">
        <v>6</v>
      </c>
      <c r="S7" s="8"/>
      <c r="T7" s="8"/>
      <c r="U7" s="8">
        <v>4</v>
      </c>
      <c r="V7" s="8"/>
      <c r="W7" s="8">
        <v>9</v>
      </c>
      <c r="X7" s="8">
        <f t="shared" si="1"/>
        <v>39</v>
      </c>
      <c r="Y7" s="85">
        <v>54</v>
      </c>
      <c r="Z7" s="85">
        <f t="shared" si="0"/>
        <v>2106</v>
      </c>
      <c r="AA7" s="94"/>
    </row>
    <row r="8" spans="1:27" ht="39" x14ac:dyDescent="0.25">
      <c r="A8" s="89"/>
      <c r="B8" s="56">
        <v>6</v>
      </c>
      <c r="C8" s="110"/>
      <c r="D8" s="2" t="s">
        <v>11</v>
      </c>
      <c r="E8" s="112" t="s">
        <v>88</v>
      </c>
      <c r="F8" s="9" t="s">
        <v>0</v>
      </c>
      <c r="G8" s="42" t="s">
        <v>41</v>
      </c>
      <c r="H8" s="42" t="s">
        <v>46</v>
      </c>
      <c r="I8" s="9" t="s">
        <v>23</v>
      </c>
      <c r="J8" s="9"/>
      <c r="K8" s="8">
        <v>2</v>
      </c>
      <c r="L8" s="8">
        <v>4</v>
      </c>
      <c r="M8" s="8"/>
      <c r="N8" s="8">
        <v>2</v>
      </c>
      <c r="O8" s="8">
        <v>4</v>
      </c>
      <c r="P8" s="8">
        <v>2</v>
      </c>
      <c r="Q8" s="8">
        <v>3</v>
      </c>
      <c r="R8" s="8">
        <v>10</v>
      </c>
      <c r="S8" s="8"/>
      <c r="T8" s="8"/>
      <c r="U8" s="8"/>
      <c r="V8" s="8"/>
      <c r="W8" s="8">
        <v>9</v>
      </c>
      <c r="X8" s="8">
        <f t="shared" si="1"/>
        <v>36</v>
      </c>
      <c r="Y8" s="85">
        <v>74.45</v>
      </c>
      <c r="Z8" s="85">
        <f t="shared" si="0"/>
        <v>2680.2000000000003</v>
      </c>
      <c r="AA8" s="94"/>
    </row>
    <row r="9" spans="1:27" ht="64.5" x14ac:dyDescent="0.25">
      <c r="A9" s="89"/>
      <c r="B9" s="56">
        <v>7</v>
      </c>
      <c r="C9" s="110"/>
      <c r="D9" s="2" t="s">
        <v>7</v>
      </c>
      <c r="E9" s="112" t="s">
        <v>88</v>
      </c>
      <c r="F9" s="9" t="s">
        <v>0</v>
      </c>
      <c r="G9" s="42" t="s">
        <v>41</v>
      </c>
      <c r="H9" s="42" t="s">
        <v>47</v>
      </c>
      <c r="I9" s="9" t="s">
        <v>23</v>
      </c>
      <c r="J9" s="9"/>
      <c r="K9" s="8">
        <v>6</v>
      </c>
      <c r="L9" s="8"/>
      <c r="M9" s="8"/>
      <c r="N9" s="8"/>
      <c r="O9" s="8"/>
      <c r="P9" s="8"/>
      <c r="Q9" s="8"/>
      <c r="R9" s="8">
        <v>20</v>
      </c>
      <c r="S9" s="8"/>
      <c r="T9" s="8"/>
      <c r="U9" s="8"/>
      <c r="V9" s="8"/>
      <c r="W9" s="8"/>
      <c r="X9" s="8">
        <f t="shared" si="1"/>
        <v>26</v>
      </c>
      <c r="Y9" s="85">
        <v>36.270000000000003</v>
      </c>
      <c r="Z9" s="85">
        <f t="shared" si="0"/>
        <v>943.0200000000001</v>
      </c>
      <c r="AA9" s="94"/>
    </row>
    <row r="10" spans="1:27" ht="51.75" x14ac:dyDescent="0.25">
      <c r="A10" s="89"/>
      <c r="B10" s="56">
        <v>8</v>
      </c>
      <c r="C10" s="110"/>
      <c r="D10" s="2" t="s">
        <v>8</v>
      </c>
      <c r="E10" s="112" t="s">
        <v>88</v>
      </c>
      <c r="F10" s="9" t="s">
        <v>0</v>
      </c>
      <c r="G10" s="42" t="s">
        <v>41</v>
      </c>
      <c r="H10" s="42" t="s">
        <v>48</v>
      </c>
      <c r="I10" s="9" t="s">
        <v>23</v>
      </c>
      <c r="J10" s="9"/>
      <c r="K10" s="8">
        <v>6</v>
      </c>
      <c r="L10" s="8"/>
      <c r="M10" s="8"/>
      <c r="N10" s="8"/>
      <c r="O10" s="8"/>
      <c r="P10" s="8"/>
      <c r="Q10" s="8">
        <v>100</v>
      </c>
      <c r="R10" s="8">
        <v>35</v>
      </c>
      <c r="S10" s="8"/>
      <c r="T10" s="8"/>
      <c r="U10" s="8"/>
      <c r="V10" s="8"/>
      <c r="W10" s="8"/>
      <c r="X10" s="8">
        <f t="shared" si="1"/>
        <v>141</v>
      </c>
      <c r="Y10" s="85">
        <v>18.68</v>
      </c>
      <c r="Z10" s="85">
        <f t="shared" si="0"/>
        <v>2633.88</v>
      </c>
      <c r="AA10" s="94"/>
    </row>
    <row r="11" spans="1:27" x14ac:dyDescent="0.25">
      <c r="A11" s="89"/>
      <c r="B11" s="56">
        <v>9</v>
      </c>
      <c r="C11" s="110"/>
      <c r="D11" s="2" t="s">
        <v>20</v>
      </c>
      <c r="E11" s="112" t="s">
        <v>88</v>
      </c>
      <c r="F11" s="9" t="s">
        <v>0</v>
      </c>
      <c r="G11" s="42" t="s">
        <v>41</v>
      </c>
      <c r="H11" s="42" t="s">
        <v>45</v>
      </c>
      <c r="I11" s="9" t="s">
        <v>23</v>
      </c>
      <c r="J11" s="9"/>
      <c r="K11" s="8">
        <v>2</v>
      </c>
      <c r="L11" s="8">
        <v>1</v>
      </c>
      <c r="M11" s="8"/>
      <c r="N11" s="8">
        <v>2</v>
      </c>
      <c r="O11" s="8">
        <v>2</v>
      </c>
      <c r="P11" s="8"/>
      <c r="Q11" s="8">
        <v>3</v>
      </c>
      <c r="R11" s="8">
        <v>20</v>
      </c>
      <c r="S11" s="8"/>
      <c r="T11" s="8"/>
      <c r="U11" s="8">
        <v>2</v>
      </c>
      <c r="V11" s="8"/>
      <c r="W11" s="8">
        <v>7</v>
      </c>
      <c r="X11" s="8">
        <f t="shared" si="1"/>
        <v>39</v>
      </c>
      <c r="Y11" s="85">
        <v>71.459999999999994</v>
      </c>
      <c r="Z11" s="85">
        <f t="shared" si="0"/>
        <v>2786.9399999999996</v>
      </c>
      <c r="AA11" s="94"/>
    </row>
    <row r="12" spans="1:27" ht="39" x14ac:dyDescent="0.25">
      <c r="A12" s="90"/>
      <c r="B12" s="56">
        <v>10</v>
      </c>
      <c r="C12" s="111"/>
      <c r="D12" s="2" t="s">
        <v>9</v>
      </c>
      <c r="E12" s="112" t="s">
        <v>88</v>
      </c>
      <c r="F12" s="9" t="s">
        <v>0</v>
      </c>
      <c r="G12" s="42" t="s">
        <v>41</v>
      </c>
      <c r="H12" s="42" t="s">
        <v>46</v>
      </c>
      <c r="I12" s="9" t="s">
        <v>23</v>
      </c>
      <c r="J12" s="9"/>
      <c r="K12" s="8"/>
      <c r="L12" s="8"/>
      <c r="M12" s="8"/>
      <c r="N12" s="8">
        <v>2</v>
      </c>
      <c r="O12" s="8">
        <v>2</v>
      </c>
      <c r="P12" s="8">
        <v>2</v>
      </c>
      <c r="Q12" s="8">
        <v>4</v>
      </c>
      <c r="R12" s="8">
        <v>4</v>
      </c>
      <c r="S12" s="8"/>
      <c r="T12" s="8"/>
      <c r="U12" s="8">
        <v>3</v>
      </c>
      <c r="V12" s="8"/>
      <c r="W12" s="8"/>
      <c r="X12" s="8">
        <f t="shared" si="1"/>
        <v>17</v>
      </c>
      <c r="Y12" s="85">
        <v>164</v>
      </c>
      <c r="Z12" s="85">
        <f t="shared" si="0"/>
        <v>2788</v>
      </c>
      <c r="AA12" s="95"/>
    </row>
    <row r="13" spans="1:27" s="70" customFormat="1" ht="64.5" x14ac:dyDescent="0.25">
      <c r="A13" s="114">
        <v>2</v>
      </c>
      <c r="B13" s="57">
        <v>11</v>
      </c>
      <c r="C13" s="115" t="s">
        <v>86</v>
      </c>
      <c r="D13" s="29" t="s">
        <v>74</v>
      </c>
      <c r="E13" s="116" t="s">
        <v>88</v>
      </c>
      <c r="F13" s="30" t="s">
        <v>0</v>
      </c>
      <c r="G13" s="43" t="s">
        <v>50</v>
      </c>
      <c r="H13" s="43" t="s">
        <v>49</v>
      </c>
      <c r="I13" s="30" t="s">
        <v>24</v>
      </c>
      <c r="J13" s="30"/>
      <c r="K13" s="31">
        <v>600</v>
      </c>
      <c r="L13" s="31">
        <v>200</v>
      </c>
      <c r="M13" s="31"/>
      <c r="N13" s="31">
        <v>50</v>
      </c>
      <c r="O13" s="31">
        <v>300</v>
      </c>
      <c r="P13" s="31">
        <v>300</v>
      </c>
      <c r="Q13" s="31">
        <v>250</v>
      </c>
      <c r="R13" s="31">
        <v>300</v>
      </c>
      <c r="S13" s="31"/>
      <c r="T13" s="31">
        <v>300</v>
      </c>
      <c r="U13" s="31">
        <v>200</v>
      </c>
      <c r="V13" s="31"/>
      <c r="W13" s="31">
        <v>200</v>
      </c>
      <c r="X13" s="31">
        <f t="shared" si="1"/>
        <v>2700</v>
      </c>
      <c r="Y13" s="86">
        <v>17.96</v>
      </c>
      <c r="Z13" s="86">
        <f t="shared" si="0"/>
        <v>48492</v>
      </c>
      <c r="AA13" s="86">
        <f>SUM(Z13:Z13)</f>
        <v>48492</v>
      </c>
    </row>
    <row r="14" spans="1:27" ht="140.25" x14ac:dyDescent="0.25">
      <c r="A14" s="91">
        <v>3</v>
      </c>
      <c r="B14" s="56">
        <v>12</v>
      </c>
      <c r="C14" s="117" t="s">
        <v>86</v>
      </c>
      <c r="D14" s="113" t="s">
        <v>75</v>
      </c>
      <c r="E14" s="112" t="s">
        <v>88</v>
      </c>
      <c r="F14" s="9" t="s">
        <v>0</v>
      </c>
      <c r="G14" s="42" t="s">
        <v>50</v>
      </c>
      <c r="H14" s="42" t="s">
        <v>51</v>
      </c>
      <c r="I14" s="9" t="s">
        <v>24</v>
      </c>
      <c r="J14" s="9"/>
      <c r="K14" s="8">
        <v>300</v>
      </c>
      <c r="L14" s="8"/>
      <c r="M14" s="8"/>
      <c r="N14" s="8"/>
      <c r="O14" s="8">
        <v>62</v>
      </c>
      <c r="P14" s="8"/>
      <c r="Q14" s="8"/>
      <c r="R14" s="8">
        <v>50</v>
      </c>
      <c r="S14" s="8"/>
      <c r="T14" s="8"/>
      <c r="U14" s="8">
        <v>30</v>
      </c>
      <c r="V14" s="8"/>
      <c r="W14" s="8"/>
      <c r="X14" s="8">
        <f t="shared" si="1"/>
        <v>442</v>
      </c>
      <c r="Y14" s="85">
        <v>40.68</v>
      </c>
      <c r="Z14" s="85">
        <f t="shared" si="0"/>
        <v>17980.560000000001</v>
      </c>
      <c r="AA14" s="96">
        <f>SUM(Z14:Z15)</f>
        <v>29798.560000000001</v>
      </c>
    </row>
    <row r="15" spans="1:27" ht="78" customHeight="1" x14ac:dyDescent="0.25">
      <c r="A15" s="91"/>
      <c r="B15" s="56">
        <v>13</v>
      </c>
      <c r="C15" s="118"/>
      <c r="D15" s="4" t="s">
        <v>76</v>
      </c>
      <c r="E15" s="112" t="s">
        <v>88</v>
      </c>
      <c r="F15" s="9" t="s">
        <v>0</v>
      </c>
      <c r="G15" s="42" t="s">
        <v>50</v>
      </c>
      <c r="H15" s="42" t="s">
        <v>52</v>
      </c>
      <c r="I15" s="9" t="s">
        <v>24</v>
      </c>
      <c r="J15" s="9">
        <v>500</v>
      </c>
      <c r="K15" s="8"/>
      <c r="L15" s="8"/>
      <c r="M15" s="8"/>
      <c r="N15" s="8">
        <v>20</v>
      </c>
      <c r="O15" s="8">
        <v>22</v>
      </c>
      <c r="P15" s="8"/>
      <c r="Q15" s="8"/>
      <c r="R15" s="8">
        <v>30</v>
      </c>
      <c r="S15" s="8"/>
      <c r="T15" s="8"/>
      <c r="U15" s="8">
        <v>50</v>
      </c>
      <c r="V15" s="8"/>
      <c r="W15" s="8"/>
      <c r="X15" s="8">
        <f t="shared" si="1"/>
        <v>622</v>
      </c>
      <c r="Y15" s="85">
        <v>19</v>
      </c>
      <c r="Z15" s="85">
        <f t="shared" si="0"/>
        <v>11818</v>
      </c>
      <c r="AA15" s="96"/>
    </row>
    <row r="16" spans="1:27" x14ac:dyDescent="0.25">
      <c r="A16" s="92">
        <v>4</v>
      </c>
      <c r="B16" s="57">
        <v>14</v>
      </c>
      <c r="C16" s="119" t="s">
        <v>89</v>
      </c>
      <c r="D16" s="29" t="s">
        <v>29</v>
      </c>
      <c r="E16" s="135" t="s">
        <v>92</v>
      </c>
      <c r="F16" s="30" t="s">
        <v>0</v>
      </c>
      <c r="G16" s="43" t="s">
        <v>53</v>
      </c>
      <c r="H16" s="43" t="s">
        <v>54</v>
      </c>
      <c r="I16" s="30" t="s">
        <v>25</v>
      </c>
      <c r="J16" s="30"/>
      <c r="K16" s="31">
        <v>12</v>
      </c>
      <c r="L16" s="31"/>
      <c r="M16" s="31"/>
      <c r="N16" s="31"/>
      <c r="O16" s="31">
        <v>5</v>
      </c>
      <c r="P16" s="31"/>
      <c r="Q16" s="31">
        <v>7</v>
      </c>
      <c r="R16" s="31">
        <v>9</v>
      </c>
      <c r="S16" s="31"/>
      <c r="T16" s="31">
        <v>4</v>
      </c>
      <c r="U16" s="31"/>
      <c r="V16" s="31"/>
      <c r="W16" s="31">
        <v>3</v>
      </c>
      <c r="X16" s="31">
        <f t="shared" si="1"/>
        <v>40</v>
      </c>
      <c r="Y16" s="86">
        <v>113.9</v>
      </c>
      <c r="Z16" s="86">
        <f t="shared" si="0"/>
        <v>4556</v>
      </c>
      <c r="AA16" s="97">
        <f>SUM(Z16:Z17)</f>
        <v>8314.7000000000007</v>
      </c>
    </row>
    <row r="17" spans="1:27" ht="25.5" customHeight="1" x14ac:dyDescent="0.25">
      <c r="A17" s="92"/>
      <c r="B17" s="57">
        <v>15</v>
      </c>
      <c r="C17" s="120"/>
      <c r="D17" s="29" t="s">
        <v>21</v>
      </c>
      <c r="E17" s="135" t="s">
        <v>92</v>
      </c>
      <c r="F17" s="30" t="s">
        <v>0</v>
      </c>
      <c r="G17" s="43" t="s">
        <v>53</v>
      </c>
      <c r="H17" s="43" t="s">
        <v>54</v>
      </c>
      <c r="I17" s="30" t="s">
        <v>25</v>
      </c>
      <c r="J17" s="30"/>
      <c r="K17" s="31">
        <v>6</v>
      </c>
      <c r="L17" s="31"/>
      <c r="M17" s="31"/>
      <c r="N17" s="31">
        <v>10</v>
      </c>
      <c r="O17" s="31">
        <v>5</v>
      </c>
      <c r="P17" s="31"/>
      <c r="Q17" s="31">
        <v>1</v>
      </c>
      <c r="R17" s="31"/>
      <c r="S17" s="31">
        <v>1</v>
      </c>
      <c r="T17" s="31">
        <v>4</v>
      </c>
      <c r="U17" s="31"/>
      <c r="V17" s="31"/>
      <c r="W17" s="31">
        <v>6</v>
      </c>
      <c r="X17" s="31">
        <f t="shared" si="1"/>
        <v>33</v>
      </c>
      <c r="Y17" s="86">
        <v>113.9</v>
      </c>
      <c r="Z17" s="86">
        <f t="shared" si="0"/>
        <v>3758.7000000000003</v>
      </c>
      <c r="AA17" s="97"/>
    </row>
    <row r="18" spans="1:27" ht="115.5" x14ac:dyDescent="0.25">
      <c r="A18" s="84">
        <v>6</v>
      </c>
      <c r="B18" s="56">
        <v>18</v>
      </c>
      <c r="C18" s="153" t="s">
        <v>91</v>
      </c>
      <c r="D18" s="4" t="s">
        <v>37</v>
      </c>
      <c r="E18" s="9" t="s">
        <v>93</v>
      </c>
      <c r="F18" s="9" t="s">
        <v>34</v>
      </c>
      <c r="G18" s="42" t="s">
        <v>50</v>
      </c>
      <c r="H18" s="42" t="s">
        <v>57</v>
      </c>
      <c r="I18" s="9" t="s">
        <v>24</v>
      </c>
      <c r="J18" s="9"/>
      <c r="K18" s="8"/>
      <c r="L18" s="8"/>
      <c r="M18" s="8"/>
      <c r="N18" s="8">
        <v>5</v>
      </c>
      <c r="O18" s="8"/>
      <c r="P18" s="8"/>
      <c r="Q18" s="8">
        <v>20</v>
      </c>
      <c r="R18" s="8">
        <v>2</v>
      </c>
      <c r="S18" s="8"/>
      <c r="T18" s="8"/>
      <c r="U18" s="8"/>
      <c r="V18" s="8"/>
      <c r="W18" s="8">
        <v>2</v>
      </c>
      <c r="X18" s="8">
        <f t="shared" si="1"/>
        <v>29</v>
      </c>
      <c r="Y18" s="85">
        <v>81.06</v>
      </c>
      <c r="Z18" s="85">
        <f t="shared" si="0"/>
        <v>2350.7400000000002</v>
      </c>
      <c r="AA18" s="85">
        <f>SUM(Z18:Z18)</f>
        <v>2350.7400000000002</v>
      </c>
    </row>
    <row r="19" spans="1:27" s="70" customFormat="1" ht="93.75" customHeight="1" x14ac:dyDescent="0.25">
      <c r="A19" s="141">
        <v>7</v>
      </c>
      <c r="B19" s="57">
        <v>19</v>
      </c>
      <c r="C19" s="119" t="s">
        <v>86</v>
      </c>
      <c r="D19" s="142" t="s">
        <v>77</v>
      </c>
      <c r="E19" s="143" t="s">
        <v>88</v>
      </c>
      <c r="F19" s="30" t="s">
        <v>0</v>
      </c>
      <c r="G19" s="43" t="s">
        <v>71</v>
      </c>
      <c r="H19" s="43" t="s">
        <v>70</v>
      </c>
      <c r="I19" s="30" t="s">
        <v>24</v>
      </c>
      <c r="J19" s="144"/>
      <c r="K19" s="145">
        <v>40</v>
      </c>
      <c r="L19" s="144"/>
      <c r="M19" s="144"/>
      <c r="N19" s="144"/>
      <c r="O19" s="144">
        <v>25</v>
      </c>
      <c r="P19" s="144">
        <v>60</v>
      </c>
      <c r="Q19" s="144"/>
      <c r="R19" s="144">
        <v>60</v>
      </c>
      <c r="S19" s="144">
        <v>40</v>
      </c>
      <c r="T19" s="144"/>
      <c r="U19" s="144"/>
      <c r="V19" s="144"/>
      <c r="W19" s="145">
        <v>20</v>
      </c>
      <c r="X19" s="31">
        <f t="shared" si="1"/>
        <v>245</v>
      </c>
      <c r="Y19" s="86">
        <v>31.63</v>
      </c>
      <c r="Z19" s="86">
        <f t="shared" si="0"/>
        <v>7749.3499999999995</v>
      </c>
      <c r="AA19" s="146">
        <f>SUM(Z19:Z22)</f>
        <v>31829.3</v>
      </c>
    </row>
    <row r="20" spans="1:27" s="70" customFormat="1" ht="76.5" x14ac:dyDescent="0.25">
      <c r="A20" s="147"/>
      <c r="B20" s="57">
        <v>20</v>
      </c>
      <c r="C20" s="148"/>
      <c r="D20" s="142" t="s">
        <v>78</v>
      </c>
      <c r="E20" s="143" t="s">
        <v>88</v>
      </c>
      <c r="F20" s="30" t="s">
        <v>0</v>
      </c>
      <c r="G20" s="43" t="s">
        <v>71</v>
      </c>
      <c r="H20" s="43" t="s">
        <v>72</v>
      </c>
      <c r="I20" s="30" t="s">
        <v>24</v>
      </c>
      <c r="J20" s="30"/>
      <c r="K20" s="31">
        <v>40</v>
      </c>
      <c r="L20" s="31"/>
      <c r="M20" s="31"/>
      <c r="N20" s="31"/>
      <c r="O20" s="149">
        <v>25</v>
      </c>
      <c r="P20" s="149">
        <v>28</v>
      </c>
      <c r="Q20" s="31"/>
      <c r="R20" s="149">
        <v>60</v>
      </c>
      <c r="S20" s="31">
        <v>16</v>
      </c>
      <c r="T20" s="31"/>
      <c r="U20" s="149"/>
      <c r="V20" s="31"/>
      <c r="W20" s="145">
        <v>20</v>
      </c>
      <c r="X20" s="31">
        <f t="shared" si="1"/>
        <v>189</v>
      </c>
      <c r="Y20" s="86">
        <v>19</v>
      </c>
      <c r="Z20" s="86">
        <f t="shared" si="0"/>
        <v>3591</v>
      </c>
      <c r="AA20" s="150"/>
    </row>
    <row r="21" spans="1:27" s="70" customFormat="1" ht="102" x14ac:dyDescent="0.25">
      <c r="A21" s="147"/>
      <c r="B21" s="57">
        <v>21</v>
      </c>
      <c r="C21" s="148"/>
      <c r="D21" s="142" t="s">
        <v>79</v>
      </c>
      <c r="E21" s="143" t="s">
        <v>88</v>
      </c>
      <c r="F21" s="30" t="s">
        <v>0</v>
      </c>
      <c r="G21" s="43" t="s">
        <v>71</v>
      </c>
      <c r="H21" s="43" t="s">
        <v>70</v>
      </c>
      <c r="I21" s="30" t="s">
        <v>24</v>
      </c>
      <c r="J21" s="30"/>
      <c r="K21" s="31">
        <v>60</v>
      </c>
      <c r="L21" s="31"/>
      <c r="M21" s="31"/>
      <c r="N21" s="31">
        <v>15</v>
      </c>
      <c r="O21" s="149">
        <v>50</v>
      </c>
      <c r="P21" s="149">
        <v>80</v>
      </c>
      <c r="Q21" s="31"/>
      <c r="R21" s="149">
        <v>100</v>
      </c>
      <c r="S21" s="31">
        <v>80</v>
      </c>
      <c r="T21" s="31"/>
      <c r="U21" s="149"/>
      <c r="V21" s="31"/>
      <c r="W21" s="145">
        <v>20</v>
      </c>
      <c r="X21" s="31">
        <f t="shared" si="1"/>
        <v>405</v>
      </c>
      <c r="Y21" s="86">
        <v>31.59</v>
      </c>
      <c r="Z21" s="86">
        <f t="shared" si="0"/>
        <v>12793.95</v>
      </c>
      <c r="AA21" s="150"/>
    </row>
    <row r="22" spans="1:27" s="70" customFormat="1" ht="89.25" x14ac:dyDescent="0.25">
      <c r="A22" s="151"/>
      <c r="B22" s="57">
        <v>22</v>
      </c>
      <c r="C22" s="120"/>
      <c r="D22" s="142" t="s">
        <v>80</v>
      </c>
      <c r="E22" s="143" t="s">
        <v>88</v>
      </c>
      <c r="F22" s="30" t="s">
        <v>0</v>
      </c>
      <c r="G22" s="43" t="s">
        <v>71</v>
      </c>
      <c r="H22" s="43" t="s">
        <v>72</v>
      </c>
      <c r="I22" s="30" t="s">
        <v>24</v>
      </c>
      <c r="J22" s="30"/>
      <c r="K22" s="31">
        <v>60</v>
      </c>
      <c r="L22" s="31"/>
      <c r="M22" s="31"/>
      <c r="N22" s="31">
        <v>15</v>
      </c>
      <c r="O22" s="149">
        <v>50</v>
      </c>
      <c r="P22" s="149">
        <v>80</v>
      </c>
      <c r="Q22" s="31"/>
      <c r="R22" s="149">
        <v>100</v>
      </c>
      <c r="S22" s="31">
        <v>80</v>
      </c>
      <c r="T22" s="31"/>
      <c r="U22" s="149"/>
      <c r="V22" s="31"/>
      <c r="W22" s="145">
        <v>20</v>
      </c>
      <c r="X22" s="31">
        <f t="shared" si="1"/>
        <v>405</v>
      </c>
      <c r="Y22" s="86">
        <v>19</v>
      </c>
      <c r="Z22" s="86">
        <f t="shared" si="0"/>
        <v>7695</v>
      </c>
      <c r="AA22" s="152"/>
    </row>
    <row r="23" spans="1:27" ht="15" customHeight="1" x14ac:dyDescent="0.25">
      <c r="A23" s="24"/>
      <c r="B23" s="59"/>
      <c r="C23" s="59"/>
      <c r="D23" s="20"/>
      <c r="E23" s="20"/>
      <c r="F23" s="11"/>
      <c r="G23" s="44"/>
      <c r="H23" s="44"/>
      <c r="I23" s="11"/>
      <c r="J23" s="11"/>
      <c r="K23" s="13"/>
      <c r="L23" s="13"/>
      <c r="M23" s="13"/>
      <c r="N23" s="13"/>
      <c r="O23" s="14"/>
      <c r="P23" s="14"/>
      <c r="Q23" s="13"/>
      <c r="R23" s="14"/>
      <c r="S23" s="13"/>
      <c r="T23" s="13"/>
      <c r="U23" s="14"/>
      <c r="V23" s="13"/>
      <c r="W23" s="13"/>
      <c r="X23" s="13"/>
      <c r="Y23" s="60"/>
      <c r="Z23" s="85" t="s">
        <v>22</v>
      </c>
      <c r="AA23" s="140">
        <f>SUM(AA3:AA22)</f>
        <v>143129.82</v>
      </c>
    </row>
    <row r="24" spans="1:27" ht="15" customHeight="1" x14ac:dyDescent="0.25">
      <c r="A24" s="24"/>
      <c r="B24" s="18"/>
      <c r="C24" s="18"/>
      <c r="D24" s="20"/>
      <c r="E24" s="20"/>
      <c r="F24" s="11"/>
      <c r="G24" s="44"/>
      <c r="H24" s="44"/>
      <c r="I24" s="11"/>
      <c r="J24" s="11"/>
      <c r="K24" s="13"/>
      <c r="L24" s="13"/>
      <c r="M24" s="13"/>
      <c r="N24" s="13"/>
      <c r="O24" s="14"/>
      <c r="P24" s="14"/>
      <c r="Q24" s="13"/>
      <c r="R24" s="14"/>
      <c r="S24" s="13"/>
      <c r="T24" s="13"/>
      <c r="U24" s="14"/>
      <c r="V24" s="13"/>
      <c r="W24" s="13"/>
      <c r="X24" s="13"/>
      <c r="Y24" s="83"/>
      <c r="Z24" s="83"/>
      <c r="AA24" s="17"/>
    </row>
    <row r="25" spans="1:27" ht="15" customHeight="1" x14ac:dyDescent="0.25">
      <c r="A25" s="24"/>
      <c r="B25" s="18"/>
      <c r="C25" s="18"/>
      <c r="D25" s="20"/>
      <c r="E25" s="20"/>
      <c r="F25" s="11"/>
      <c r="G25" s="44"/>
      <c r="H25" s="44"/>
      <c r="I25" s="11"/>
      <c r="J25" s="11"/>
      <c r="K25" s="13"/>
      <c r="L25" s="13"/>
      <c r="M25" s="13"/>
      <c r="N25" s="13"/>
      <c r="O25" s="14"/>
      <c r="P25" s="14"/>
      <c r="Q25" s="13"/>
      <c r="R25" s="14"/>
      <c r="S25" s="13"/>
      <c r="T25" s="13"/>
      <c r="U25" s="14"/>
      <c r="V25" s="13"/>
      <c r="W25" s="13"/>
      <c r="X25" s="13"/>
      <c r="Y25" s="83"/>
      <c r="Z25" s="83"/>
      <c r="AA25" s="17"/>
    </row>
    <row r="26" spans="1:27" ht="15" customHeight="1" x14ac:dyDescent="0.25">
      <c r="A26" s="24"/>
      <c r="B26" s="18"/>
      <c r="C26" s="18"/>
      <c r="D26" s="22"/>
      <c r="E26" s="22"/>
      <c r="F26" s="11"/>
      <c r="G26" s="44"/>
      <c r="H26" s="44"/>
      <c r="I26" s="11"/>
      <c r="J26" s="11"/>
      <c r="K26" s="13"/>
      <c r="L26" s="13"/>
      <c r="M26" s="13"/>
      <c r="N26" s="13"/>
      <c r="O26" s="14"/>
      <c r="P26" s="14"/>
      <c r="Q26" s="13"/>
      <c r="R26" s="14"/>
      <c r="S26" s="13"/>
      <c r="T26" s="13"/>
      <c r="U26" s="14"/>
      <c r="V26" s="13"/>
      <c r="W26" s="13"/>
      <c r="X26" s="13"/>
      <c r="Y26" s="83"/>
      <c r="Z26" s="83"/>
      <c r="AA26" s="17"/>
    </row>
    <row r="27" spans="1:27" ht="15" customHeight="1" x14ac:dyDescent="0.25">
      <c r="A27" s="24"/>
      <c r="B27" s="18"/>
      <c r="C27" s="18"/>
      <c r="D27" s="22"/>
      <c r="E27" s="22"/>
      <c r="F27" s="11"/>
      <c r="G27" s="44"/>
      <c r="H27" s="44"/>
      <c r="I27" s="11"/>
      <c r="J27" s="11"/>
      <c r="K27" s="13"/>
      <c r="L27" s="13"/>
      <c r="M27" s="13"/>
      <c r="N27" s="13"/>
      <c r="O27" s="14"/>
      <c r="P27" s="14"/>
      <c r="Q27" s="13"/>
      <c r="R27" s="14"/>
      <c r="S27" s="13"/>
      <c r="T27" s="13"/>
      <c r="U27" s="14"/>
      <c r="V27" s="13"/>
      <c r="W27" s="13"/>
      <c r="X27" s="13"/>
      <c r="Y27" s="83"/>
      <c r="Z27" s="83"/>
      <c r="AA27" s="17"/>
    </row>
    <row r="28" spans="1:27" ht="15" customHeight="1" x14ac:dyDescent="0.25">
      <c r="A28" s="24"/>
      <c r="B28" s="18"/>
      <c r="C28" s="18"/>
      <c r="D28" s="5"/>
      <c r="E28" s="5"/>
      <c r="F28" s="11"/>
      <c r="G28" s="44"/>
      <c r="H28" s="44"/>
      <c r="I28" s="11"/>
      <c r="J28" s="11"/>
      <c r="K28" s="13"/>
      <c r="L28" s="13"/>
      <c r="M28" s="13"/>
      <c r="N28" s="13"/>
      <c r="O28" s="14"/>
      <c r="P28" s="14"/>
      <c r="Q28" s="13"/>
      <c r="R28" s="14"/>
      <c r="S28" s="13"/>
      <c r="T28" s="13"/>
      <c r="U28" s="14"/>
      <c r="V28" s="13"/>
      <c r="W28" s="13"/>
      <c r="X28" s="13"/>
      <c r="Y28" s="83"/>
      <c r="Z28" s="83"/>
      <c r="AA28" s="17"/>
    </row>
    <row r="29" spans="1:27" ht="15" customHeight="1" x14ac:dyDescent="0.25">
      <c r="A29" s="24"/>
      <c r="B29" s="18"/>
      <c r="C29" s="18"/>
      <c r="D29" s="21"/>
      <c r="E29" s="21"/>
      <c r="F29" s="11"/>
      <c r="G29" s="44"/>
      <c r="H29" s="44"/>
      <c r="I29" s="11"/>
      <c r="J29" s="11"/>
      <c r="K29" s="13"/>
      <c r="L29" s="13"/>
      <c r="M29" s="13"/>
      <c r="N29" s="13"/>
      <c r="O29" s="14"/>
      <c r="P29" s="14"/>
      <c r="Q29" s="13"/>
      <c r="R29" s="14"/>
      <c r="S29" s="13"/>
      <c r="T29" s="13"/>
      <c r="U29" s="14"/>
      <c r="V29" s="13"/>
      <c r="W29" s="13"/>
      <c r="X29" s="13"/>
      <c r="Y29" s="83"/>
      <c r="Z29" s="83"/>
      <c r="AA29" s="17"/>
    </row>
    <row r="30" spans="1:27" ht="15" customHeight="1" x14ac:dyDescent="0.25">
      <c r="A30" s="24"/>
      <c r="B30" s="18"/>
      <c r="C30" s="18"/>
      <c r="D30" s="19"/>
      <c r="E30" s="19"/>
      <c r="F30" s="11"/>
      <c r="G30" s="44"/>
      <c r="H30" s="44"/>
      <c r="I30" s="11"/>
      <c r="J30" s="11"/>
      <c r="K30" s="13"/>
      <c r="L30" s="13"/>
      <c r="M30" s="13"/>
      <c r="N30" s="13"/>
      <c r="O30" s="14"/>
      <c r="P30" s="14"/>
      <c r="Q30" s="13"/>
      <c r="R30" s="14"/>
      <c r="S30" s="13"/>
      <c r="T30" s="13"/>
      <c r="U30" s="14"/>
      <c r="V30" s="13"/>
      <c r="W30" s="13"/>
      <c r="X30" s="13"/>
      <c r="Y30" s="83"/>
      <c r="Z30" s="83"/>
      <c r="AA30" s="17"/>
    </row>
    <row r="31" spans="1:27" ht="15" customHeight="1" x14ac:dyDescent="0.25">
      <c r="A31" s="24"/>
      <c r="B31" s="18"/>
      <c r="C31" s="18"/>
      <c r="D31" s="21"/>
      <c r="E31" s="21"/>
      <c r="F31" s="11"/>
      <c r="G31" s="44"/>
      <c r="H31" s="44"/>
      <c r="I31" s="11"/>
      <c r="J31" s="11"/>
      <c r="K31" s="13"/>
      <c r="L31" s="13"/>
      <c r="M31" s="13"/>
      <c r="N31" s="13"/>
      <c r="O31" s="14"/>
      <c r="P31" s="14"/>
      <c r="Q31" s="13"/>
      <c r="R31" s="14"/>
      <c r="S31" s="13"/>
      <c r="T31" s="13"/>
      <c r="U31" s="14"/>
      <c r="V31" s="13"/>
      <c r="W31" s="13"/>
      <c r="X31" s="13"/>
      <c r="Y31" s="83"/>
      <c r="Z31" s="83"/>
      <c r="AA31" s="17"/>
    </row>
    <row r="32" spans="1:27" ht="15" customHeight="1" x14ac:dyDescent="0.25">
      <c r="A32" s="24"/>
      <c r="B32" s="18"/>
      <c r="C32" s="18"/>
      <c r="D32" s="5"/>
      <c r="E32" s="5"/>
      <c r="F32" s="11"/>
      <c r="G32" s="44"/>
      <c r="H32" s="44"/>
      <c r="I32" s="11"/>
      <c r="J32" s="11"/>
      <c r="K32" s="13"/>
      <c r="L32" s="13"/>
      <c r="M32" s="13"/>
      <c r="N32" s="13"/>
      <c r="O32" s="14"/>
      <c r="P32" s="14"/>
      <c r="Q32" s="13"/>
      <c r="R32" s="14"/>
      <c r="S32" s="13"/>
      <c r="T32" s="13"/>
      <c r="U32" s="14"/>
      <c r="V32" s="13"/>
      <c r="W32" s="13"/>
      <c r="X32" s="13"/>
      <c r="Y32" s="83"/>
      <c r="Z32" s="83"/>
      <c r="AA32" s="17"/>
    </row>
    <row r="33" spans="1:27" ht="15" customHeight="1" x14ac:dyDescent="0.25">
      <c r="A33" s="24"/>
      <c r="B33" s="18"/>
      <c r="C33" s="18"/>
      <c r="D33" s="5"/>
      <c r="E33" s="5"/>
      <c r="F33" s="11"/>
      <c r="G33" s="44"/>
      <c r="H33" s="44"/>
      <c r="I33" s="11"/>
      <c r="J33" s="11"/>
      <c r="K33" s="13"/>
      <c r="L33" s="13"/>
      <c r="M33" s="13"/>
      <c r="N33" s="13"/>
      <c r="O33" s="14"/>
      <c r="P33" s="14"/>
      <c r="Q33" s="13"/>
      <c r="R33" s="14"/>
      <c r="S33" s="13"/>
      <c r="T33" s="13"/>
      <c r="U33" s="14"/>
      <c r="V33" s="13"/>
      <c r="W33" s="13"/>
      <c r="X33" s="13"/>
      <c r="Y33" s="83"/>
      <c r="Z33" s="83"/>
      <c r="AA33" s="17"/>
    </row>
    <row r="34" spans="1:27" ht="27" customHeight="1" x14ac:dyDescent="0.25">
      <c r="A34" s="24"/>
      <c r="B34" s="18"/>
      <c r="C34" s="18"/>
      <c r="D34" s="5"/>
      <c r="E34" s="5"/>
      <c r="F34" s="11"/>
      <c r="G34" s="44"/>
      <c r="H34" s="44"/>
      <c r="I34" s="12"/>
      <c r="J34" s="12"/>
      <c r="K34" s="13"/>
      <c r="L34" s="13"/>
      <c r="M34" s="13"/>
      <c r="N34" s="13"/>
      <c r="O34" s="14"/>
      <c r="P34" s="14"/>
      <c r="Q34" s="13"/>
      <c r="R34" s="14"/>
      <c r="S34" s="13"/>
      <c r="T34" s="13"/>
      <c r="U34" s="14"/>
      <c r="V34" s="13"/>
      <c r="W34" s="13"/>
      <c r="X34" s="13"/>
      <c r="Y34" s="83"/>
      <c r="Z34" s="83"/>
      <c r="AA34" s="17"/>
    </row>
    <row r="35" spans="1:27" ht="36.75" customHeight="1" x14ac:dyDescent="0.25">
      <c r="A35" s="24"/>
      <c r="B35" s="18"/>
      <c r="C35" s="18"/>
      <c r="D35" s="5"/>
      <c r="E35" s="5"/>
      <c r="F35" s="11"/>
      <c r="G35" s="44"/>
      <c r="H35" s="44"/>
      <c r="I35" s="11"/>
      <c r="J35" s="11"/>
      <c r="K35" s="13"/>
      <c r="L35" s="13"/>
      <c r="M35" s="13"/>
      <c r="N35" s="13"/>
      <c r="O35" s="14"/>
      <c r="P35" s="14"/>
      <c r="Q35" s="13"/>
      <c r="R35" s="14"/>
      <c r="S35" s="13"/>
      <c r="T35" s="13"/>
      <c r="U35" s="14"/>
      <c r="V35" s="13"/>
      <c r="W35" s="13"/>
      <c r="X35" s="13"/>
      <c r="Y35" s="83"/>
      <c r="Z35" s="83"/>
      <c r="AA35" s="17"/>
    </row>
    <row r="36" spans="1:27" ht="15" customHeight="1" x14ac:dyDescent="0.25">
      <c r="A36" s="24"/>
      <c r="B36" s="18"/>
      <c r="C36" s="18"/>
      <c r="D36" s="21"/>
      <c r="E36" s="21"/>
      <c r="F36" s="11"/>
      <c r="G36" s="44"/>
      <c r="H36" s="44"/>
      <c r="I36" s="11"/>
      <c r="J36" s="11"/>
      <c r="K36" s="13"/>
      <c r="L36" s="13"/>
      <c r="M36" s="13"/>
      <c r="N36" s="13"/>
      <c r="O36" s="14"/>
      <c r="P36" s="14"/>
      <c r="Q36" s="13"/>
      <c r="R36" s="14"/>
      <c r="S36" s="13"/>
      <c r="T36" s="13"/>
      <c r="U36" s="14"/>
      <c r="V36" s="13"/>
      <c r="W36" s="13"/>
      <c r="X36" s="13"/>
      <c r="Y36" s="83"/>
      <c r="Z36" s="83"/>
      <c r="AA36" s="17"/>
    </row>
    <row r="37" spans="1:27" ht="56.25" customHeight="1" x14ac:dyDescent="0.25">
      <c r="A37" s="24"/>
      <c r="B37" s="18"/>
      <c r="C37" s="18"/>
      <c r="D37" s="19"/>
      <c r="E37" s="19"/>
      <c r="F37" s="11"/>
      <c r="G37" s="44"/>
      <c r="H37" s="44"/>
      <c r="I37" s="11"/>
      <c r="J37" s="11"/>
      <c r="K37" s="13"/>
      <c r="L37" s="13"/>
      <c r="M37" s="13"/>
      <c r="N37" s="13"/>
      <c r="O37" s="14"/>
      <c r="P37" s="14"/>
      <c r="Q37" s="13"/>
      <c r="R37" s="14"/>
      <c r="S37" s="13"/>
      <c r="T37" s="13"/>
      <c r="U37" s="14"/>
      <c r="V37" s="13"/>
      <c r="W37" s="13"/>
      <c r="X37" s="13"/>
      <c r="Y37" s="83"/>
      <c r="Z37" s="83"/>
      <c r="AA37" s="17"/>
    </row>
    <row r="38" spans="1:27" ht="15" x14ac:dyDescent="0.25">
      <c r="A38" s="98"/>
      <c r="B38" s="18"/>
      <c r="C38" s="18"/>
      <c r="D38" s="19"/>
      <c r="E38" s="19"/>
      <c r="F38" s="10"/>
      <c r="G38" s="45"/>
      <c r="H38" s="45"/>
      <c r="I38" s="11"/>
      <c r="J38" s="11"/>
      <c r="K38" s="13"/>
      <c r="L38" s="13"/>
      <c r="M38" s="13"/>
      <c r="N38" s="13"/>
      <c r="O38" s="14"/>
      <c r="P38" s="14"/>
      <c r="Q38" s="13"/>
      <c r="R38" s="14"/>
      <c r="S38" s="13"/>
      <c r="T38" s="13"/>
      <c r="U38" s="14"/>
      <c r="V38" s="13"/>
      <c r="W38" s="13"/>
      <c r="X38" s="13"/>
      <c r="Y38" s="83"/>
      <c r="Z38" s="83"/>
      <c r="AA38" s="102"/>
    </row>
    <row r="39" spans="1:27" ht="27" customHeight="1" x14ac:dyDescent="0.25">
      <c r="A39" s="98"/>
      <c r="B39" s="18"/>
      <c r="C39" s="18"/>
      <c r="D39" s="19"/>
      <c r="E39" s="19"/>
      <c r="F39" s="10"/>
      <c r="G39" s="45"/>
      <c r="H39" s="45"/>
      <c r="I39" s="11"/>
      <c r="J39" s="11"/>
      <c r="K39" s="13"/>
      <c r="L39" s="13"/>
      <c r="M39" s="13"/>
      <c r="N39" s="13"/>
      <c r="O39" s="14"/>
      <c r="P39" s="14"/>
      <c r="Q39" s="13"/>
      <c r="R39" s="14"/>
      <c r="S39" s="13"/>
      <c r="T39" s="13"/>
      <c r="U39" s="14"/>
      <c r="V39" s="13"/>
      <c r="W39" s="13"/>
      <c r="X39" s="13"/>
      <c r="Y39" s="83"/>
      <c r="Z39" s="83"/>
      <c r="AA39" s="102"/>
    </row>
    <row r="40" spans="1:27" ht="27" customHeight="1" x14ac:dyDescent="0.25">
      <c r="A40" s="98"/>
      <c r="B40" s="18"/>
      <c r="C40" s="18"/>
      <c r="D40" s="21"/>
      <c r="E40" s="21"/>
      <c r="F40" s="10"/>
      <c r="G40" s="45"/>
      <c r="H40" s="45"/>
      <c r="I40" s="11"/>
      <c r="J40" s="11"/>
      <c r="K40" s="13"/>
      <c r="L40" s="13"/>
      <c r="M40" s="13"/>
      <c r="N40" s="13"/>
      <c r="O40" s="14"/>
      <c r="P40" s="14"/>
      <c r="Q40" s="13"/>
      <c r="R40" s="14"/>
      <c r="S40" s="13"/>
      <c r="T40" s="13"/>
      <c r="U40" s="14"/>
      <c r="V40" s="13"/>
      <c r="W40" s="13"/>
      <c r="X40" s="13"/>
      <c r="Y40" s="83"/>
      <c r="Z40" s="83"/>
      <c r="AA40" s="102"/>
    </row>
    <row r="41" spans="1:27" ht="27" customHeight="1" x14ac:dyDescent="0.25">
      <c r="A41" s="98"/>
      <c r="B41" s="18"/>
      <c r="C41" s="18"/>
      <c r="D41" s="21"/>
      <c r="E41" s="21"/>
      <c r="F41" s="10"/>
      <c r="G41" s="45"/>
      <c r="H41" s="45"/>
      <c r="I41" s="11"/>
      <c r="J41" s="11"/>
      <c r="K41" s="13"/>
      <c r="L41" s="13"/>
      <c r="M41" s="13"/>
      <c r="N41" s="13"/>
      <c r="O41" s="13"/>
      <c r="P41" s="13"/>
      <c r="Q41" s="13"/>
      <c r="R41" s="13"/>
      <c r="S41" s="13"/>
      <c r="T41" s="13"/>
      <c r="U41" s="13"/>
      <c r="V41" s="13"/>
      <c r="W41" s="13"/>
      <c r="X41" s="13"/>
      <c r="Y41" s="83"/>
      <c r="Z41" s="83"/>
      <c r="AA41" s="102"/>
    </row>
    <row r="42" spans="1:27" ht="27" customHeight="1" x14ac:dyDescent="0.25">
      <c r="A42" s="98"/>
      <c r="B42" s="18"/>
      <c r="C42" s="18"/>
      <c r="D42" s="21"/>
      <c r="E42" s="21"/>
      <c r="F42" s="10"/>
      <c r="G42" s="45"/>
      <c r="H42" s="45"/>
      <c r="I42" s="11"/>
      <c r="J42" s="11"/>
      <c r="K42" s="13"/>
      <c r="L42" s="13"/>
      <c r="M42" s="13"/>
      <c r="N42" s="13"/>
      <c r="O42" s="13"/>
      <c r="P42" s="13"/>
      <c r="Q42" s="13"/>
      <c r="R42" s="13"/>
      <c r="S42" s="13"/>
      <c r="T42" s="13"/>
      <c r="U42" s="13"/>
      <c r="V42" s="13"/>
      <c r="W42" s="13"/>
      <c r="X42" s="13"/>
      <c r="Y42" s="83"/>
      <c r="Z42" s="83"/>
      <c r="AA42" s="102"/>
    </row>
    <row r="43" spans="1:27" ht="27" customHeight="1" x14ac:dyDescent="0.25">
      <c r="A43" s="98"/>
      <c r="B43" s="18"/>
      <c r="C43" s="18"/>
      <c r="D43" s="5"/>
      <c r="E43" s="5"/>
      <c r="F43" s="10"/>
      <c r="G43" s="45"/>
      <c r="H43" s="45"/>
      <c r="I43" s="10"/>
      <c r="J43" s="10"/>
      <c r="K43" s="10"/>
      <c r="L43" s="10"/>
      <c r="M43" s="10"/>
      <c r="N43" s="10"/>
      <c r="O43" s="10"/>
      <c r="P43" s="10"/>
      <c r="Q43" s="10"/>
      <c r="R43" s="10"/>
      <c r="S43" s="10"/>
      <c r="T43" s="10"/>
      <c r="U43" s="10"/>
      <c r="V43" s="10"/>
      <c r="W43" s="10"/>
      <c r="X43" s="13"/>
      <c r="Y43" s="83"/>
      <c r="Z43" s="83"/>
      <c r="AA43" s="102"/>
    </row>
    <row r="44" spans="1:27" ht="15.75" x14ac:dyDescent="0.25">
      <c r="A44" s="98"/>
      <c r="B44" s="18"/>
      <c r="C44" s="18"/>
      <c r="D44" s="19"/>
      <c r="E44" s="19"/>
      <c r="F44" s="10"/>
      <c r="G44" s="45"/>
      <c r="H44" s="45"/>
      <c r="I44" s="10"/>
      <c r="J44" s="10"/>
      <c r="K44" s="10"/>
      <c r="L44" s="10"/>
      <c r="M44" s="10"/>
      <c r="N44" s="10"/>
      <c r="O44" s="10"/>
      <c r="P44" s="10"/>
      <c r="Q44" s="10"/>
      <c r="R44" s="10"/>
      <c r="S44" s="10"/>
      <c r="T44" s="10"/>
      <c r="U44" s="10"/>
      <c r="V44" s="10"/>
      <c r="W44" s="10"/>
      <c r="X44" s="10"/>
      <c r="Y44" s="83"/>
      <c r="Z44" s="82"/>
      <c r="AA44" s="99"/>
    </row>
    <row r="45" spans="1:27" ht="15" x14ac:dyDescent="0.25">
      <c r="A45" s="98"/>
      <c r="B45" s="18"/>
      <c r="C45" s="18"/>
      <c r="D45" s="19"/>
      <c r="E45" s="19"/>
      <c r="F45" s="10"/>
      <c r="G45" s="45"/>
      <c r="H45" s="45"/>
      <c r="I45" s="10"/>
      <c r="J45" s="10"/>
      <c r="K45" s="10"/>
      <c r="L45" s="10"/>
      <c r="M45" s="10"/>
      <c r="N45" s="10"/>
      <c r="O45" s="10"/>
      <c r="P45" s="10"/>
      <c r="Q45" s="10"/>
      <c r="R45" s="10"/>
      <c r="S45" s="10"/>
      <c r="T45" s="10"/>
      <c r="U45" s="10"/>
      <c r="V45" s="10"/>
      <c r="W45" s="10"/>
      <c r="X45" s="10"/>
      <c r="Y45" s="83"/>
      <c r="Z45" s="83"/>
      <c r="AA45" s="99"/>
    </row>
    <row r="46" spans="1:27" ht="15" x14ac:dyDescent="0.25">
      <c r="A46" s="98"/>
      <c r="B46" s="18"/>
      <c r="C46" s="18"/>
      <c r="D46" s="19"/>
      <c r="E46" s="19"/>
      <c r="F46" s="10"/>
      <c r="G46" s="45"/>
      <c r="H46" s="45"/>
      <c r="I46" s="10"/>
      <c r="J46" s="10"/>
      <c r="K46" s="10"/>
      <c r="L46" s="10"/>
      <c r="M46" s="10"/>
      <c r="N46" s="10"/>
      <c r="O46" s="10"/>
      <c r="P46" s="10"/>
      <c r="Q46" s="10"/>
      <c r="R46" s="10"/>
      <c r="S46" s="10"/>
      <c r="T46" s="10"/>
      <c r="U46" s="10"/>
      <c r="V46" s="10"/>
      <c r="W46" s="10"/>
      <c r="X46" s="10"/>
      <c r="Y46" s="83"/>
      <c r="Z46" s="83"/>
      <c r="AA46" s="99"/>
    </row>
    <row r="47" spans="1:27" ht="15" x14ac:dyDescent="0.25">
      <c r="A47" s="98"/>
      <c r="B47" s="18"/>
      <c r="C47" s="18"/>
      <c r="D47" s="19"/>
      <c r="E47" s="19"/>
      <c r="F47" s="10"/>
      <c r="G47" s="45"/>
      <c r="H47" s="45"/>
      <c r="I47" s="10"/>
      <c r="J47" s="10"/>
      <c r="K47" s="10"/>
      <c r="L47" s="10"/>
      <c r="M47" s="10"/>
      <c r="N47" s="10"/>
      <c r="O47" s="10"/>
      <c r="P47" s="10"/>
      <c r="Q47" s="10"/>
      <c r="R47" s="10"/>
      <c r="S47" s="10"/>
      <c r="T47" s="10"/>
      <c r="U47" s="10"/>
      <c r="V47" s="10"/>
      <c r="W47" s="10"/>
      <c r="X47" s="10"/>
      <c r="Y47" s="83"/>
      <c r="Z47" s="83"/>
      <c r="AA47" s="99"/>
    </row>
    <row r="48" spans="1:27" ht="15" x14ac:dyDescent="0.25">
      <c r="A48" s="98"/>
      <c r="B48" s="18"/>
      <c r="C48" s="18"/>
      <c r="D48" s="19"/>
      <c r="E48" s="19"/>
      <c r="F48" s="10"/>
      <c r="G48" s="45"/>
      <c r="H48" s="45"/>
      <c r="I48" s="10"/>
      <c r="J48" s="10"/>
      <c r="K48" s="10"/>
      <c r="L48" s="10"/>
      <c r="M48" s="10"/>
      <c r="N48" s="10"/>
      <c r="O48" s="10"/>
      <c r="P48" s="10"/>
      <c r="Q48" s="10"/>
      <c r="R48" s="10"/>
      <c r="S48" s="10"/>
      <c r="T48" s="10"/>
      <c r="U48" s="10"/>
      <c r="V48" s="10"/>
      <c r="W48" s="10"/>
      <c r="X48" s="10"/>
      <c r="Y48" s="83"/>
      <c r="Z48" s="83"/>
      <c r="AA48" s="99"/>
    </row>
    <row r="49" spans="1:27" ht="15" x14ac:dyDescent="0.25">
      <c r="A49" s="98"/>
      <c r="B49" s="18"/>
      <c r="C49" s="18"/>
      <c r="D49" s="19"/>
      <c r="E49" s="19"/>
      <c r="F49" s="10"/>
      <c r="G49" s="45"/>
      <c r="H49" s="45"/>
      <c r="I49" s="10"/>
      <c r="J49" s="10"/>
      <c r="K49" s="10"/>
      <c r="L49" s="10"/>
      <c r="M49" s="10"/>
      <c r="N49" s="10"/>
      <c r="O49" s="10"/>
      <c r="P49" s="10"/>
      <c r="Q49" s="10"/>
      <c r="R49" s="10"/>
      <c r="S49" s="10"/>
      <c r="T49" s="10"/>
      <c r="U49" s="10"/>
      <c r="V49" s="10"/>
      <c r="W49" s="10"/>
      <c r="X49" s="10"/>
      <c r="Y49" s="83"/>
      <c r="Z49" s="83"/>
      <c r="AA49" s="99"/>
    </row>
    <row r="50" spans="1:27" ht="15" x14ac:dyDescent="0.25">
      <c r="A50" s="98"/>
      <c r="B50" s="18"/>
      <c r="C50" s="18"/>
      <c r="D50" s="19"/>
      <c r="E50" s="19"/>
      <c r="F50" s="10"/>
      <c r="G50" s="45"/>
      <c r="H50" s="45"/>
      <c r="I50" s="10"/>
      <c r="J50" s="10"/>
      <c r="K50" s="10"/>
      <c r="L50" s="10"/>
      <c r="M50" s="10"/>
      <c r="N50" s="10"/>
      <c r="O50" s="10"/>
      <c r="P50" s="10"/>
      <c r="Q50" s="10"/>
      <c r="R50" s="10"/>
      <c r="S50" s="10"/>
      <c r="T50" s="10"/>
      <c r="U50" s="10"/>
      <c r="V50" s="10"/>
      <c r="W50" s="10"/>
      <c r="X50" s="10"/>
      <c r="Y50" s="83"/>
      <c r="Z50" s="83"/>
      <c r="AA50" s="99"/>
    </row>
    <row r="51" spans="1:27" ht="15" x14ac:dyDescent="0.25">
      <c r="A51" s="98"/>
      <c r="B51" s="18"/>
      <c r="C51" s="18"/>
      <c r="D51" s="19"/>
      <c r="E51" s="19"/>
      <c r="F51" s="10"/>
      <c r="G51" s="45"/>
      <c r="H51" s="45"/>
      <c r="I51" s="10"/>
      <c r="J51" s="10"/>
      <c r="K51" s="10"/>
      <c r="L51" s="10"/>
      <c r="M51" s="10"/>
      <c r="N51" s="10"/>
      <c r="O51" s="10"/>
      <c r="P51" s="10"/>
      <c r="Q51" s="10"/>
      <c r="R51" s="10"/>
      <c r="S51" s="10"/>
      <c r="T51" s="10"/>
      <c r="U51" s="10"/>
      <c r="V51" s="10"/>
      <c r="W51" s="10"/>
      <c r="X51" s="10"/>
      <c r="Y51" s="83"/>
      <c r="Z51" s="83"/>
      <c r="AA51" s="99"/>
    </row>
    <row r="52" spans="1:27" ht="15" customHeight="1" x14ac:dyDescent="0.25">
      <c r="A52" s="98"/>
      <c r="B52" s="18"/>
      <c r="C52" s="18"/>
      <c r="D52" s="19"/>
      <c r="E52" s="19"/>
      <c r="F52" s="10"/>
      <c r="G52" s="45"/>
      <c r="H52" s="45"/>
      <c r="I52" s="10"/>
      <c r="J52" s="10"/>
      <c r="K52" s="10"/>
      <c r="L52" s="10"/>
      <c r="M52" s="10"/>
      <c r="N52" s="10"/>
      <c r="O52" s="10"/>
      <c r="P52" s="10"/>
      <c r="Q52" s="10"/>
      <c r="R52" s="10"/>
      <c r="S52" s="10"/>
      <c r="T52" s="10"/>
      <c r="U52" s="10"/>
      <c r="V52" s="10"/>
      <c r="W52" s="10"/>
      <c r="X52" s="10"/>
      <c r="Y52" s="83"/>
      <c r="Z52" s="83"/>
      <c r="AA52" s="99"/>
    </row>
    <row r="53" spans="1:27" ht="15" x14ac:dyDescent="0.25">
      <c r="A53" s="98"/>
      <c r="B53" s="18"/>
      <c r="C53" s="18"/>
      <c r="D53" s="19"/>
      <c r="E53" s="19"/>
      <c r="F53" s="10"/>
      <c r="G53" s="45"/>
      <c r="H53" s="45"/>
      <c r="I53" s="10"/>
      <c r="J53" s="10"/>
      <c r="K53" s="10"/>
      <c r="L53" s="10"/>
      <c r="M53" s="10"/>
      <c r="N53" s="10"/>
      <c r="O53" s="10"/>
      <c r="P53" s="10"/>
      <c r="Q53" s="10"/>
      <c r="R53" s="10"/>
      <c r="S53" s="10"/>
      <c r="T53" s="10"/>
      <c r="U53" s="10"/>
      <c r="V53" s="10"/>
      <c r="W53" s="10"/>
      <c r="X53" s="10"/>
      <c r="Y53" s="83"/>
      <c r="Z53" s="83"/>
      <c r="AA53" s="99"/>
    </row>
    <row r="54" spans="1:27" ht="15" x14ac:dyDescent="0.25">
      <c r="A54" s="98"/>
      <c r="B54" s="18"/>
      <c r="C54" s="18"/>
      <c r="D54" s="19"/>
      <c r="E54" s="19"/>
      <c r="F54" s="10"/>
      <c r="G54" s="45"/>
      <c r="H54" s="45"/>
      <c r="I54" s="10"/>
      <c r="J54" s="10"/>
      <c r="K54" s="10"/>
      <c r="L54" s="10"/>
      <c r="M54" s="10"/>
      <c r="N54" s="10"/>
      <c r="O54" s="10"/>
      <c r="P54" s="10"/>
      <c r="Q54" s="10"/>
      <c r="R54" s="10"/>
      <c r="S54" s="10"/>
      <c r="T54" s="10"/>
      <c r="U54" s="10"/>
      <c r="V54" s="10"/>
      <c r="W54" s="10"/>
      <c r="X54" s="10"/>
      <c r="Y54" s="83"/>
      <c r="Z54" s="83"/>
      <c r="AA54" s="99"/>
    </row>
    <row r="55" spans="1:27" x14ac:dyDescent="0.25">
      <c r="A55" s="81"/>
      <c r="B55" s="35"/>
      <c r="C55" s="35"/>
      <c r="D55" s="23"/>
      <c r="E55" s="23"/>
      <c r="F55" s="15"/>
      <c r="G55" s="46"/>
      <c r="H55" s="46"/>
      <c r="I55" s="15"/>
      <c r="J55" s="15"/>
      <c r="K55" s="10"/>
      <c r="L55" s="15"/>
      <c r="M55" s="15"/>
      <c r="N55" s="15"/>
      <c r="O55" s="15"/>
      <c r="P55" s="15"/>
      <c r="Q55" s="15"/>
      <c r="R55" s="15"/>
      <c r="S55" s="15"/>
      <c r="T55" s="15"/>
      <c r="U55" s="15"/>
      <c r="V55" s="15"/>
      <c r="W55" s="15"/>
      <c r="X55" s="15"/>
      <c r="Y55" s="16"/>
      <c r="Z55" s="16"/>
      <c r="AA55" s="17"/>
    </row>
    <row r="56" spans="1:27" x14ac:dyDescent="0.25">
      <c r="A56" s="81"/>
      <c r="B56" s="35"/>
      <c r="C56" s="35"/>
      <c r="D56" s="23"/>
      <c r="E56" s="23"/>
    </row>
  </sheetData>
  <mergeCells count="17">
    <mergeCell ref="A19:A22"/>
    <mergeCell ref="C19:C22"/>
    <mergeCell ref="AA19:AA22"/>
    <mergeCell ref="A38:A43"/>
    <mergeCell ref="AA38:AA43"/>
    <mergeCell ref="A44:A54"/>
    <mergeCell ref="AA44:AA54"/>
    <mergeCell ref="A16:A17"/>
    <mergeCell ref="C16:C17"/>
    <mergeCell ref="AA16:AA17"/>
    <mergeCell ref="A1:AA1"/>
    <mergeCell ref="A3:A12"/>
    <mergeCell ref="C3:C12"/>
    <mergeCell ref="AA3:AA12"/>
    <mergeCell ref="A14:A15"/>
    <mergeCell ref="C14:C15"/>
    <mergeCell ref="AA14:AA15"/>
  </mergeCells>
  <pageMargins left="0.51181102362204722" right="0.51181102362204722" top="0.78740157480314965" bottom="0.78740157480314965" header="0.31496062992125984" footer="0.31496062992125984"/>
  <pageSetup paperSize="9" scale="4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9</vt:i4>
      </vt:variant>
    </vt:vector>
  </HeadingPairs>
  <TitlesOfParts>
    <vt:vector size="12" baseType="lpstr">
      <vt:lpstr>ANEXO II</vt:lpstr>
      <vt:lpstr>PLANILHA AJUSTADA</vt:lpstr>
      <vt:lpstr>ANEXO ARP</vt:lpstr>
      <vt:lpstr>'ANEXO ARP'!Area_de_impressao</vt:lpstr>
      <vt:lpstr>'ANEXO II'!Area_de_impressao</vt:lpstr>
      <vt:lpstr>'PLANILHA AJUSTADA'!Area_de_impressao</vt:lpstr>
      <vt:lpstr>'ANEXO ARP'!Pasta5</vt:lpstr>
      <vt:lpstr>'ANEXO II'!Pasta5</vt:lpstr>
      <vt:lpstr>'PLANILHA AJUSTADA'!Pasta5</vt:lpstr>
      <vt:lpstr>'ANEXO ARP'!Titulos_de_impressao</vt:lpstr>
      <vt:lpstr>'ANEXO II'!Titulos_de_impressao</vt:lpstr>
      <vt:lpstr>'PLANILHA AJUSTADA'!Titulos_de_impressao</vt:lpstr>
    </vt:vector>
  </TitlesOfParts>
  <Company>Iceman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Marcelo Maciel</dc:creator>
  <cp:lastModifiedBy>FABRICIO DEVENZ</cp:lastModifiedBy>
  <cp:lastPrinted>2019-01-22T16:16:52Z</cp:lastPrinted>
  <dcterms:created xsi:type="dcterms:W3CDTF">2014-02-18T01:49:18Z</dcterms:created>
  <dcterms:modified xsi:type="dcterms:W3CDTF">2019-03-07T19:13:44Z</dcterms:modified>
</cp:coreProperties>
</file>